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2"/>
  </bookViews>
  <sheets>
    <sheet name="2018 (by companies)" sheetId="6" r:id="rId1"/>
    <sheet name="2018 (by communities)" sheetId="1" r:id="rId2"/>
    <sheet name="2017 (by companies)" sheetId="9" r:id="rId3"/>
    <sheet name="2017 (by communities)" sheetId="4" r:id="rId4"/>
    <sheet name="2016 (by companies)" sheetId="8" r:id="rId5"/>
    <sheet name="2016 (by communites)"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1" i="8" l="1"/>
  <c r="G61" i="8"/>
  <c r="E61" i="8"/>
  <c r="F66" i="9" l="1"/>
  <c r="G66" i="9"/>
  <c r="E66" i="9"/>
  <c r="F53" i="6" l="1"/>
  <c r="G53" i="6"/>
  <c r="E53" i="6"/>
  <c r="E5" i="9" l="1"/>
  <c r="E63" i="9" s="1"/>
  <c r="G63" i="9"/>
  <c r="F65" i="9"/>
  <c r="G65" i="9"/>
  <c r="E67" i="9"/>
  <c r="F67" i="9"/>
  <c r="G67" i="9"/>
  <c r="E68" i="9"/>
  <c r="F68" i="9"/>
  <c r="G68" i="9"/>
  <c r="E69" i="9"/>
  <c r="F69" i="9"/>
  <c r="G69" i="9"/>
  <c r="E65" i="9" l="1"/>
  <c r="E60" i="8"/>
  <c r="D38" i="4" l="1"/>
  <c r="D37" i="4"/>
  <c r="D36" i="4"/>
  <c r="D32" i="5"/>
  <c r="D39" i="1" l="1"/>
  <c r="D38" i="1"/>
  <c r="G62" i="8"/>
  <c r="F62" i="8"/>
  <c r="E62" i="8"/>
  <c r="G60" i="8"/>
  <c r="F60" i="8"/>
  <c r="G58" i="8"/>
  <c r="E58" i="8"/>
  <c r="G58" i="6"/>
  <c r="F58" i="6"/>
  <c r="E58" i="6"/>
  <c r="G57" i="6"/>
  <c r="F57" i="6"/>
  <c r="E57" i="6"/>
  <c r="G56" i="6"/>
  <c r="F56" i="6"/>
  <c r="E56" i="6"/>
  <c r="G55" i="6"/>
  <c r="F55" i="6"/>
  <c r="E55" i="6"/>
  <c r="G54" i="6"/>
  <c r="F54" i="6"/>
  <c r="E54" i="6"/>
  <c r="G52" i="6"/>
  <c r="F52" i="6"/>
  <c r="E52" i="6"/>
  <c r="G50" i="6"/>
  <c r="F50" i="6"/>
  <c r="E50" i="6"/>
  <c r="D33" i="5" l="1"/>
  <c r="D31" i="5"/>
  <c r="D39" i="4"/>
  <c r="D37" i="1" l="1"/>
  <c r="D36" i="1"/>
  <c r="D35" i="1"/>
  <c r="D34" i="1"/>
  <c r="D33" i="1"/>
  <c r="D31" i="1"/>
  <c r="D29" i="5" l="1"/>
  <c r="D35" i="4" l="1"/>
  <c r="D33" i="4"/>
</calcChain>
</file>

<file path=xl/sharedStrings.xml><?xml version="1.0" encoding="utf-8"?>
<sst xmlns="http://schemas.openxmlformats.org/spreadsheetml/2006/main" count="2206" uniqueCount="402">
  <si>
    <t>x</t>
  </si>
  <si>
    <t>X</t>
  </si>
  <si>
    <t>-</t>
  </si>
  <si>
    <t>Ջերմուկ</t>
  </si>
  <si>
    <t>Գորայք</t>
  </si>
  <si>
    <t>Գնդեվազ</t>
  </si>
  <si>
    <t xml:space="preserve">Երկու համայնքի 14 ընտանիք (45-50 մարդ), որոնց տրվել է եկամուտ ստեղծելու հնարավորություն նոր տեխնոլոգիաների վերաբերյալ գիտելիքներ, նյութեր: </t>
  </si>
  <si>
    <t>Jermuk
Gndevaz
Saravan
Gorayk</t>
  </si>
  <si>
    <t>Jermuk
Jermuk
Zaritap
Gorayk</t>
  </si>
  <si>
    <t>in-kind</t>
  </si>
  <si>
    <t>“Lydian Armenia” CJSC</t>
  </si>
  <si>
    <t>Gorayk</t>
  </si>
  <si>
    <t>Gndevaz</t>
  </si>
  <si>
    <t>Jermuk</t>
  </si>
  <si>
    <t>About 220 schoolchildren</t>
  </si>
  <si>
    <t>Gndevaz
Gorayk</t>
  </si>
  <si>
    <t>Jermuk
Gorayk</t>
  </si>
  <si>
    <t xml:space="preserve">Development of agriculture aimed at economic development of communities, such as:
• cattle breeding - to contribute to the improvement of livestock genetics and increase milk production
• horticulture – to establish models that create profits and promote economic growth through the effective use of best practices and existing natural and human resources.
</t>
  </si>
  <si>
    <t>During many community meetings, community residents have suggested setting up a community drying unit to sell apricots and other fruits grown in the community. This project was expanded the next year and the solar dryer has been built funded by another organization. Thus the established structure and capabilities contributed to the additional source of income.</t>
  </si>
  <si>
    <t>8-9 members of the cooperative, other farmers who have acquired knowledge and food processing skills from relevant experts. As well as community residents, who paid a symbolic amount for the services of production of dried fruits provided by the drying unit.</t>
  </si>
  <si>
    <t>Gndevaz
Saravan</t>
  </si>
  <si>
    <t>Jermuk                    Zaritap</t>
  </si>
  <si>
    <t>Lor, Shenatagh communities of Syunik region</t>
  </si>
  <si>
    <t>Sisian</t>
  </si>
  <si>
    <t xml:space="preserve">The project was implemented at the request of the village administration. Co-financing the World Bank project of repairing drinking water pipelines to provide safe and clean drinking water to the community. </t>
  </si>
  <si>
    <t>in cash</t>
  </si>
  <si>
    <t>Zaritap</t>
  </si>
  <si>
    <t>The project was implemented at the request of Jermuk Municipality.</t>
  </si>
  <si>
    <t>Kechut</t>
  </si>
  <si>
    <t>Subsoil user (mining
company)*</t>
  </si>
  <si>
    <t>Type of social obligation (contribution) (in cash / in-kind)</t>
  </si>
  <si>
    <t>Actual social obligation (contribution) planned by the mining contract</t>
  </si>
  <si>
    <t xml:space="preserve"> The amount of actual in cash expenditures, AMD</t>
  </si>
  <si>
    <t>The nature of in-kind
expenditures (description of goods or service)</t>
  </si>
  <si>
    <t>Value assessment of in-kind expenditures, AMD</t>
  </si>
  <si>
    <t>Community</t>
  </si>
  <si>
    <t>Community name before enlargement</t>
  </si>
  <si>
    <t xml:space="preserve"> Beneficiaries of mandatory social expenditures (local self-government body, nongovernmental beneficiaries, including third parties)</t>
  </si>
  <si>
    <t>Notes</t>
  </si>
  <si>
    <t>“Agarak Copper Molybdenum Combine” CJSC</t>
  </si>
  <si>
    <t xml:space="preserve">Implementation of obligations assumed in the field of social-economic development of the community </t>
  </si>
  <si>
    <t>Participation in social-economic development programs of Agarak town</t>
  </si>
  <si>
    <t xml:space="preserve">Financial assistance to kindergarten </t>
  </si>
  <si>
    <t xml:space="preserve">Financial assistance to Meghri regional division of RA Yerkrapah Volunteer Union </t>
  </si>
  <si>
    <t>Financial assistance to the families of killed freedom fighters</t>
  </si>
  <si>
    <t>Financial assistance for different purposes</t>
  </si>
  <si>
    <t>Financial assistance provided to individuals</t>
  </si>
  <si>
    <t>Material support</t>
  </si>
  <si>
    <t>Building materials</t>
  </si>
  <si>
    <t>Meghri</t>
  </si>
  <si>
    <t>Agarak</t>
  </si>
  <si>
    <t>Local self-government body</t>
  </si>
  <si>
    <t xml:space="preserve">Agarak  N 1 kindergarten </t>
  </si>
  <si>
    <t xml:space="preserve"> Meghri regional division of RA Yerkrapah Volunteer Union</t>
  </si>
  <si>
    <t>Donate Life Charitable Fund</t>
  </si>
  <si>
    <t>Trade Union of “Agarak Copper Molybdenum Combine” CJSC</t>
  </si>
  <si>
    <t>Fire and Rescue squad of Meghri</t>
  </si>
  <si>
    <t>In compliance with Annex 3 of mining contract No. PV-311, dated April 5, 2013, signed between the companies and RA Ministry of Energy and Natural Resources, as well as Financial Support Agreement signed between the company and community.</t>
  </si>
  <si>
    <t>In compliance with Financial Support Agreement signed between the company and community.</t>
  </si>
  <si>
    <t>Provided as financial support to community for ongoing expenses in accordance with the contract.</t>
  </si>
  <si>
    <t>“Gharagyulyanner” CJSC</t>
  </si>
  <si>
    <t>“Molibdeni Ashkharh” LLC</t>
  </si>
  <si>
    <t>Dastakert</t>
  </si>
  <si>
    <t>“Lydian Armenia” LLC</t>
  </si>
  <si>
    <t>Saravan</t>
  </si>
  <si>
    <t>Beneficiaries of mandatory social expenditures</t>
  </si>
  <si>
    <t>“Geghi Gold” LLC</t>
  </si>
  <si>
    <t>“Geopromining Gold” LLC</t>
  </si>
  <si>
    <t>“AT-Metals” LLC</t>
  </si>
  <si>
    <t>“Hrashk Metagh” LLC</t>
  </si>
  <si>
    <t>“Baktek Eco” LLC</t>
  </si>
  <si>
    <t>“Assat” LLC</t>
  </si>
  <si>
    <t>“Sagamar” CJSC</t>
  </si>
  <si>
    <t>“Vayk Gold” LLC</t>
  </si>
  <si>
    <t>Vardanidzor</t>
  </si>
  <si>
    <t>Litchk</t>
  </si>
  <si>
    <t>“Tatstone” LLC (“Tghkut” site of Aygedzor copper –molybdenum mine)</t>
  </si>
  <si>
    <t>“Tatstone” LLC (Litchk copper mine)</t>
  </si>
  <si>
    <t>Kajaran</t>
  </si>
  <si>
    <t>Alvank</t>
  </si>
  <si>
    <t>In accordance with relevant applications/requests</t>
  </si>
  <si>
    <t>In accordance with the applications/requests</t>
  </si>
  <si>
    <t>In accordance with the application/request</t>
  </si>
  <si>
    <t>In accordance with the letter</t>
  </si>
  <si>
    <t>On the basis of Financial Support Agreement signed between the company and community.</t>
  </si>
  <si>
    <t>Provided as a financial support to community for ongoing expenses in accordance with the contract.</t>
  </si>
  <si>
    <t>According to the Grant Agreement No. 308, highlighting the need for compensation for the damage caused to the environment by the Mining Industry, allocated for the construction of a playground in Agarak town.</t>
  </si>
  <si>
    <t>The right for subsoil was terminated as of November 20, 2018 based on the refusal of the mining company.</t>
  </si>
  <si>
    <t>Community didn't submit report on the Company, as the submission of EITI reports for 2016 to the Extractive Industries Transparency Initiative by extractive
companies was of voluntary basis, and the company had not submit report.</t>
  </si>
  <si>
    <t>From which:</t>
  </si>
  <si>
    <t>TOTAL SUM</t>
  </si>
  <si>
    <t>from which:</t>
  </si>
  <si>
    <t>Social-economic development program in community</t>
  </si>
  <si>
    <t>in kind</t>
  </si>
  <si>
    <t>Participation in social-economic development programs of community</t>
  </si>
  <si>
    <t>Dastakert community leader (Dastakert community leader presented distribution list for 62 people)</t>
  </si>
  <si>
    <t>Implementation of obligations assumed in the field of social-economic development of the community, set forth in mining contracts, in 2016 (reported by communities)</t>
  </si>
  <si>
    <t>Implementation of obligations assumed in the field of social-economic development of the community, set forth in mining contracts, in 2016 (reported by companies)</t>
  </si>
  <si>
    <t>Implementation of obligations assumed in the field of social-economic development of the community, set forth in mining contracts, in 2017 (reported by communities)</t>
  </si>
  <si>
    <t>Implementation of obligations assumed in the field of social-economic development of the community, set forth in mining contracts, in 2017 (Reported by companies)</t>
  </si>
  <si>
    <t>Implementation of obligations assumed in the field of social-economic development of the community, set forth in mining contracts, in 2018 (reported by communities)</t>
  </si>
  <si>
    <t>Implementation of obligations assumed in the field of social-economic development of the community, set forth in mining contracts, in 2018 (reported by companies)</t>
  </si>
  <si>
    <t>According to the mining contract No P-547, dated October 25,2016</t>
  </si>
  <si>
    <t>Financial assistance to a charitable fund</t>
  </si>
  <si>
    <t>Support to the construction of  playground for kids</t>
  </si>
  <si>
    <t>Financial assistance to the Araratian Patriarchal Diocese</t>
  </si>
  <si>
    <t>Araratian Patriarchal Diocese</t>
  </si>
  <si>
    <t>Dastakert community leader (Dastakert community leader presented distribution list for 43 schoolchildren, 2 people with disabilities, 35 preschool children)</t>
  </si>
  <si>
    <t>New Year gifts (sweets, candy, drinks), purchase invoice No Ա1543894986 , dated December 26, 2016,"Cando" CJSC</t>
  </si>
  <si>
    <t>New Year gifts (sweets, candy, drinks), purchase invoice No. Բ0379973587, dated December 20, 2017,"Cando" CJSC</t>
  </si>
  <si>
    <t>Provision of stationery and toys for the needs of kindergarten, school</t>
  </si>
  <si>
    <t>Construction of 2 playgrounds in Saravan</t>
  </si>
  <si>
    <t>2 decorative garden creation in Saravan</t>
  </si>
  <si>
    <t>Provision of 1600 m long metal-plastic pipe, 150-inch diameter pipe for repairing the drinking water line of Saravan</t>
  </si>
  <si>
    <t>Construction of irrigation water pipeline in Gndevaz</t>
  </si>
  <si>
    <t>Construction of greenhouses in Saravan</t>
  </si>
  <si>
    <t>Did not submit report, because at the time of submitting reports the right for subsoil was in the process of termination</t>
  </si>
  <si>
    <t>Community children</t>
  </si>
  <si>
    <t>Community members, employees of the new workplace</t>
  </si>
  <si>
    <t>Community members</t>
  </si>
  <si>
    <t>Community members, store employees</t>
  </si>
  <si>
    <t>Karate Club's coach</t>
  </si>
  <si>
    <t xml:space="preserve">Construction of car tire repair service point in Saravan </t>
  </si>
  <si>
    <t>Renovation of the store building in Saravan</t>
  </si>
  <si>
    <t>Construction of garment factory</t>
  </si>
  <si>
    <t>Payment of the salary of Karate Club's coach</t>
  </si>
  <si>
    <t>Trainings on sewing, tire repair, beekeeping skills development for the residents of Saravan</t>
  </si>
  <si>
    <t>Financial assistance</t>
  </si>
  <si>
    <t>Children's assistance fund of Armenia</t>
  </si>
  <si>
    <t>"Development of horticulture in Meghri region" NGO</t>
  </si>
  <si>
    <t>Agarak Secondary School No. 1</t>
  </si>
  <si>
    <t>Alvank Secondary School</t>
  </si>
  <si>
    <t>Vardanidzor Secondary School of Syunik Marz</t>
  </si>
  <si>
    <t>v. Geghi</t>
  </si>
  <si>
    <t>Geghi Secondary School</t>
  </si>
  <si>
    <t>Social-economic development program of the community</t>
  </si>
  <si>
    <t>Provision of benefits to low-income families at the request of the community</t>
  </si>
  <si>
    <t>Provision of necessary stationery for school</t>
  </si>
  <si>
    <t>Participation in social-economic development programs of the community</t>
  </si>
  <si>
    <t>Participation in social-economic development annual programs of the community</t>
  </si>
  <si>
    <t>Improvement of the drainage and water supply system in Dastakert</t>
  </si>
  <si>
    <t>Participate in the renovation works of the village school and kindergarten</t>
  </si>
  <si>
    <t>In accordance with the mining contract No. for support to social-economic development of Dastakert, Amount paid to extra-budgetary account 900295002118 of Sisian community, dated November 29, 2018</t>
  </si>
  <si>
    <t>In accordance with the mining contract for support to social-economic development of Dastakert, Amount paid to extra-budgetary account 900295002118 of Sisian community, dated November 29, 2018</t>
  </si>
  <si>
    <t>For implemention of the obligations stipulated by Annex 3 of mining contract</t>
  </si>
  <si>
    <t>For implemention of the obligations stipulated by 1-3 points of Annex 3 of mining contract: 1. Material support to low-income families, 2. Provision of stationery and toys for the needs of kindergarten, school, for school renovation, 3. Participation in social-economic development programs of the community</t>
  </si>
  <si>
    <t xml:space="preserve">Financial assistance to the "Development of horticulture in Meghri region" NGO </t>
  </si>
  <si>
    <t>Transfer: Payment order N Ա-114, 26/10/18</t>
  </si>
  <si>
    <t>Transfer: Payment order N Ա-115, 26/10/18</t>
  </si>
  <si>
    <t>Transfer: Payment order N Ա-116, 26/10/18</t>
  </si>
  <si>
    <t>Community didn't submit report on the company, because at the time of submitting reports the right for subsoil was in the process of termination</t>
  </si>
  <si>
    <t>For implemention of the obligations stipulated by 1-3 points of Annex 3 of mining contract: 1. Material support to low-income families, 2. Provision of stationery and toys for the needs of kindergarten, school, school renovation, 3. Participation in social-economic development programs of the community</t>
  </si>
  <si>
    <t>For implemention of the obligations stipulated by 1-3 and 5-6 points of Annex 3 of mining contract: 1. Participation in social-economic development programs of the community, 2. Financial assistance to kindergartens and schools, 3. Provision of necessary stationery for school, 5. Medication assistance to low-income families, 6. Provision of an annual tuition fee for one student from low-income family.</t>
  </si>
  <si>
    <t>Did not submit report, as the submission of EITI reports for 2016 was of voluntary basis</t>
  </si>
  <si>
    <t>Student of the school</t>
  </si>
  <si>
    <t>52,240,866 AMD (As indicated in the EITI report submitted by Zaritap community the amount of in-kind contributions in 2016 by Lydian Armenia” CJSC is 15,202,228 AMD, and according to the letter submitted by enlarged Jermuk community, the value assessment of the contribution in Kechut settlement of Jermuk community is 37,038,638 AMD).</t>
  </si>
  <si>
    <t>Renovation of Kechut Art School</t>
  </si>
  <si>
    <t>The value of work done, on the balance sheet is 300,000,000 AMD. All the construction work done, provided services, purchase of goods has been carried out by the Company itself through signing performance contracts with contractors, suppliers of goods and service providing/delivering organizations.</t>
  </si>
  <si>
    <t>The value of work done, on the balance sheet is 37,038,638 AMD. All the construction work done, provided services, purchase of goods has been carried out by the Company itself through signing performance contracts with contractors, suppliers of goods and service providing/delivering organizations.</t>
  </si>
  <si>
    <t>Development of community infrastructure to improve them and  meet social needs of local population by investing in:
• schools
• kindergartens
• roads
• health posts - upgrading sanitation,  building local capacities
• other</t>
  </si>
  <si>
    <t xml:space="preserve">Community development model through 50-50% cost contribution by community and the Company. The objective of the project is to improve rural infrastructure and address community needs through equal contributions by both parties. During the first phase of the Project, training events were organized on community appraisals, identifying and prioritizing community needs, the role of the community in addressing these needs, fund raising technologies, etc.  After the trainings, the second component of the Project was to implement community-based activiites through the suggested model (50-50% contributions each). </t>
  </si>
  <si>
    <t>Residents of all 4 communities would benefit from the project should it be completed, as planned.</t>
  </si>
  <si>
    <t>It should be noted that majority of the "IN-KIND" contributions by Lydian Armenia listed below, were implemented through CASH transfer to various local, regional or other implementing partners, as per Implementation Agreements: construction companies, NGOs, private sector entities, individual-experts, etc. Partners were then providing quarterly progress and financial reports to Lydian, as part of their accountability.  Affected communities and their population benefited from Company's community investments, although project resources were NOT transferred directly to respective beneficiary community or local government - it is therefore, "in-kind" assistance for them. 
Investment in rual infrastructure projects (garbage collection, water, roads, schools, kindergartens, etc.) by the Company is significant savings for respective local government/state budget.  Rural infrastructure upgrade is the responsibility of the government. The Company supported community request for this and similar projects, valuing the importance of  sanitation, hygiene, safe drinking water supply and the like in the infrastructural upgrade of communities which is a must for economic development for any community. This Note relates to ALL rural infrastructure investments listed in this document, within Lydian Armenia portfolio.
The illegal activities that started in summer 2018 against Amulsar and inaction of police, prevented completion of this activity: community investment projects therefore, were not executed. This model of community development has been successfully impleemented in various regions of Armenia. Lydian emphasized the role of community co-financing and cost-sharing when implementing rural infrastructure projects, as prerequisite for sustainable development and community ownership.</t>
  </si>
  <si>
    <t xml:space="preserve">Education opportunities for children and youth through:
• Sports, art
• Environmental awareness
</t>
  </si>
  <si>
    <t xml:space="preserve">Youth education through sport - renovation of rooms and entrance to serve as Chess center for children and youth, to provide education opportunities for them. </t>
  </si>
  <si>
    <t>Yegegnadzor</t>
  </si>
  <si>
    <t>As a result of this renovation, chess classes resumed, enrolling 40-45 students and employing local coach.</t>
  </si>
  <si>
    <t xml:space="preserve">The project was supported based on the request of Chess Academy of Armenia. </t>
  </si>
  <si>
    <t>Youth education - Student support program to study metalurgy and mining at Universities in Yerevan.  The Company covered annual fees for local students recruited from the affected communities. Project objective - prepare local specialists in mining and related area, as potential workforce for Amulsar and other projects.</t>
  </si>
  <si>
    <t>Five students from 4 communities</t>
  </si>
  <si>
    <t>While the students were studiny metalurgy or mining, 5-6 of them were working in the Amulsar Project (lab, etc.).</t>
  </si>
  <si>
    <t xml:space="preserve">Continuous support to Children's Choir, to promote youth education through art. </t>
  </si>
  <si>
    <t xml:space="preserve">25 children/youth were enrolled in the Choir, along with a  local tutor and a pianist. The Choir attended various music festivals. </t>
  </si>
  <si>
    <t>Children/youth education through sport - continuous support to Karate classes (free of charge).</t>
  </si>
  <si>
    <t>40-45 children/youth enrolled in Karate classes. Coach also benefited from additional income.</t>
  </si>
  <si>
    <t>Children/youth education through sport: continuous support to Karate classes at school, free for students. Regular classes were held at School - no Karate classes existed in the community before.</t>
  </si>
  <si>
    <t xml:space="preserve">40 children/youth enrolled in Karate classses. Coach from Vayk also venefited from additional income for his services. </t>
  </si>
  <si>
    <t>Sports and education promotion for children and youth: financing of 2 international chess tournaments aimed at youth education through sport, promotion of tourism. Objective – to support the Government of Armenia program for tourism development in Jermuk, bring visitors to Jermuk.</t>
  </si>
  <si>
    <t>About 250-300 participants, coaches, referees, as well as parents of children visited Jermuk for each tournaments including international FIDE masters and grandmasters from Armenia and abroad. During these tournaments over 700-800 people came to Jermuk, stayed in hotels or rented apartments for 20 days, shopped at local stores.</t>
  </si>
  <si>
    <t>These events were held in close cooperation with the RA Chess Federation and Chess Academy.</t>
  </si>
  <si>
    <t>Tourism development and capacity building: training events on tourism and hospitality for local business and hospitality representatives - challenges, community potential for tourism, various models, case discussions, marketing, etc.</t>
  </si>
  <si>
    <t>Jermuk
Jermuk</t>
  </si>
  <si>
    <t>Jermuk
Gndevaz</t>
  </si>
  <si>
    <t>10-14 participants from local businesses and interested persons</t>
  </si>
  <si>
    <t>Illegal activities against the project in summer 2018 and inaction of police, the project participation was low. There was tension in those communities and not safe.</t>
  </si>
  <si>
    <t xml:space="preserve">Youth education and capacity building - setting Engligh language center. Objective - organize language courses for youth, to raise their employability opportunities. Five computers were provided to the community to serve the Center. </t>
  </si>
  <si>
    <t xml:space="preserve">Gorayk
</t>
  </si>
  <si>
    <t>Project participants would benefit should the Center be operational.</t>
  </si>
  <si>
    <t xml:space="preserve">The illegal activities against the Project in summer and inaction of police suspended the execution of the project. The center could not operate under the circumstances. </t>
  </si>
  <si>
    <t xml:space="preserve">Children/youth education through art - continuous support to dance group. Children were provided with dance uniforms. Regular classes were conducted. </t>
  </si>
  <si>
    <t xml:space="preserve">40-45 children and youth were enrolled in the group. </t>
  </si>
  <si>
    <t xml:space="preserve">Livestock and cattle breeding development - provision of artificial insemination supplies to local vets to provide services. </t>
  </si>
  <si>
    <t>Herders and cattle breeders and local vets.</t>
  </si>
  <si>
    <t xml:space="preserve">LIvestock development and upgrade of rural infrastructure: new barn was constructed for cattle and daily herders, who take their cattle to pastures during the season.  This is part of an international commitment within land acquisition (not required by the Armenian legislation): it is intended to provide a barn for the affected herders, because portion of pasture land used by them could not be used any more, as they fell under the mine project area. The Company thus, built a barn, in close coordination with local government and herders (location, size, etc.).  </t>
  </si>
  <si>
    <t xml:space="preserve">Gndevaz
</t>
  </si>
  <si>
    <t xml:space="preserve">The land acquisition process resulted in that daily herders in this community could not use the barn for their cattle - barn that was naturally engraved in a cave. Instead, the Company built a new barn that would benefit all herders in the community (70-80). </t>
  </si>
  <si>
    <t xml:space="preserve">The illegal activities against the Project and inaction of police also negatively affected this project: the barn construction was close to completion and suspended due to ensecure situation in this community. </t>
  </si>
  <si>
    <t xml:space="preserve">Agricultural development as means for income generation and economic growth: introducing a model of commercial /organic production whereby investments would be covered by the Company and the landowner (50-50%).  A 1 hectare field was selected for commercial growth of traditional and new crops, to generate income via organic growth and new technologies. Another objective  - demonstrate the benefits of organic growth; introduce and promote new/ commercial crops as local production business and show in practice that agriculture and mining is compatible. Finally, reduce dependency on the mine, through strengthening local businesses and steady income. This model and 50-50% contribution scheme was suggested to farmers. The project provided seedlings, organic treatment fertilizers, tecnical advice. </t>
  </si>
  <si>
    <t>8-10 farmers attended the training sessions, 1 landowner contributed in starting commercial growth in his private land. The participants acquired knowledge, the landowner generated income.</t>
  </si>
  <si>
    <t>Introduciton of new technologies and land management practices in agriculture or livestock development requires few years' investment, efforts and time, so the farmers are convinced in evidence and science-based benefits of new models and technologies.  Company, therefore, invested in these areas year after year, emphasizing local capacity building efforts.</t>
  </si>
  <si>
    <t xml:space="preserve">Business skills development - Training and capacity building program for local businesses and interested persons on marketing and business divesification. This project was part of the international commitment within land acquisition. The training activities were designed for the affected landowners in Gndevaz/Jermuk, but they were also conducted in Saravan and Gorayk communities. </t>
  </si>
  <si>
    <t xml:space="preserve">A total of 50-60 people attended the training events (10-15/each). </t>
  </si>
  <si>
    <t>The illegal activities against Amulsar Project and inaction of police, the project activities could not be completed as planned.  All trainings were designed for Gndevaz - under the illegal circumstances, some sessions were moved to Saravan and Gorayk.</t>
  </si>
  <si>
    <t>Healthcare - Primary health care services for communities: education, awareness and capacity building, women/children health, healthy lifestyle, health kits, basic equipment, screenings, etc.</t>
  </si>
  <si>
    <t>Continuous support to the dental facility for community residents, set by the Company. Project objective - ensure accessibility to quality services. The project provided services to local population of Gorayk and Saravan, who now do not have to travel to Goris, Sisian or elsewhere for health services.</t>
  </si>
  <si>
    <t xml:space="preserve">Gorayk
Zaritap
</t>
  </si>
  <si>
    <t>Gorayk
Saravan</t>
  </si>
  <si>
    <t xml:space="preserve">240 residents from Gorayk and Saravan received various dental services /315/: treatment, screening, removal, etc. The project was originally designed to serve the community of Gorayk, however, at the request of Saravan administration, this community was also enrolled in the project, receiving free services. </t>
  </si>
  <si>
    <t>Primary healthcare aimed at improved outreach and accessibility of health services. Financial support was provided to community members, to address their health issues (surgery, tests, treatment, etc.).</t>
  </si>
  <si>
    <t>16 household members beneifted from this activity.</t>
  </si>
  <si>
    <t>Support for each case was provided based on medical evidence and paperwork from medical personnel.</t>
  </si>
  <si>
    <t>Major renovation of potable water system, to provide safe and 24-hour water to the entire population. Water reservoir and collection point was entirely renovated, along with water pipes and cleaning the surrounding area from garbage.</t>
  </si>
  <si>
    <t>Beneficiaries: entire community, 800 people</t>
  </si>
  <si>
    <t>It should be noted that majority of the "IN-KIND" contributions by Lydian Armenia listed below, were implemented through CASH transfer to various local, regional or other implementing partners, as per Implementation Agreements: construction companies, NGOs, private sector entities, individual-experts, etc. Partners were then providing quarterly progress and financial reports to Lydian, as part of their accountability.  Affected communities and their population benefited from Company's community investments, although project resources were NOT transferred directly to respective beneficiary community or local government - it is therefore, "in-kind" assistance for them. 
Investment in rual infrastructure projects (garbage collection, water, roads, schools, kindergartens, etc.) by the Company is significant savings for respective local government/state budget.  Rural infrastructure upgrade is the responsibility of the government. The Company supported community request for this and similar projects, valuing the importance of  sanitation, hygiene, safe drinking water supply and the like in the infrastructural upgrade of communities which is a must for economic development for any community. This Note relates to ALL rural infrastructure investments listed in this document, within Lydian Armenia portfolio.</t>
  </si>
  <si>
    <t xml:space="preserve">Community infrastructure upgrade - co-financing for the renovation of community Municipality building.  World Bank/WB provided funding for the renovation, requesting community contribution as preprequisite. </t>
  </si>
  <si>
    <t xml:space="preserve">Beneficiaries: Municipality staff and visitors to have improved sanitary and other conditions. </t>
  </si>
  <si>
    <t xml:space="preserve">Community infrastructure upgrade - Major repair and construction of irrigation system, which was NOT operational in the past 15+ years aimed at agricultural/orchard  and livestock development and economic growth.  The system will irrigate about 150-200 ha of land and will motivate farmers to start new orchards as source of income. </t>
  </si>
  <si>
    <t xml:space="preserve">The project was intended for the affected landowners originally: given it's coverage, it will benefit the entire community and all farmers. </t>
  </si>
  <si>
    <t>Community infrastructure upgrade - beautification of church surrounding and adjacent area</t>
  </si>
  <si>
    <t>Gois</t>
  </si>
  <si>
    <t>Goris</t>
  </si>
  <si>
    <t>Community members and church workers</t>
  </si>
  <si>
    <t>This initiative was supported based on written request by the Church.</t>
  </si>
  <si>
    <t>Community infrastructure upgrade: A modenr canteen was built at public School, with heating, steady hot water supply, cooking equipment, kitchen furniture. Five temporary paid jobs were created during the construction for local residents, as well employment for during the education season, to run the canteen. This project will allow the School to apply to World Food Program/WFP, Hot meal program for school children.  The only condition to be eligible for this project is to have a renovated and up-to-date school canteen with proper sanitation.</t>
  </si>
  <si>
    <t>All school community will benefit from this project - about 85 students, in addition to teachers, school staff - around 100 people. Five local people were employed for several months for renovation works.</t>
  </si>
  <si>
    <t>The project was supported based on written request from the School management/ Principal.</t>
  </si>
  <si>
    <t>Community infrastructure development to improve village sanitation and hygiene - weekly garbage collection.</t>
  </si>
  <si>
    <t>Saravan
Zaritap
Artavan
Xndzorut
Bardzruni
Martiros
Gomk
Nor Aznaberd</t>
  </si>
  <si>
    <t xml:space="preserve">Community population of listed communities will beneift from this project - 260 in Saravan and hundreds more in the other communities. This is budget savings for the local government. </t>
  </si>
  <si>
    <t>See notes above on community investments as savings for the government.</t>
  </si>
  <si>
    <t xml:space="preserve">Small/medium (SME) business development in communities as a source of income.
Objective – SME and local capacity development as a model for community economic growth, and promotion of local procurement opportunities from local businesses for the "Amulsar" and other projects. Two-month training courses were organized for project participants: business models, planning, financial management, legislation, developing a business plan. Startup grants, continuous support and technical assistance /advice were provided to the best business plans. Special emphasis was put on safety, sanitary standards and requirements for construction activities. 14 small businesses were established in Gndevaz for women and 10 for young people in Gorayk: local bread/bakery, pastry shop, cheese, honey production and / or expansion of existing businesses, shopping centers, small scale food processing, etc.
</t>
  </si>
  <si>
    <t>30 households in 4 communities benefited from this activity (~120 persons): they establisehd family businesses, obtained new knowledge and skills on business planning, management, finances, they received startup grants, regular technical advice and income from businesses, to address household socio-economic, education, health and other challenges.</t>
  </si>
  <si>
    <t>Local procurement was a commitment that the Company adhered to and made concerted efforts, as alternative steable income source for local communities. Lydian organized constructive meetings between the newly established businesses and construction companies, to promote local procurement, so the contractors purchase goods and services for the Project from local businesses. This effort yielded few successful cases, whereby few businesses started to work with Lydian contractors and other businenesses. For example, procurement of office supplies and stationary for the Amulsar Project from Jermuk store on a regular basis; procurement of local bread/lavash or honey from Lydian-supported businesses by Moscow hotel in Jermuk; pasty shop marketing its product to Lydian and other regional customers, local meat business selling meat to Lydian canteen, etc. In addition, these businesses generated employment - for example, Gndevaz bakery employed 4-5 women during the season.</t>
  </si>
  <si>
    <t xml:space="preserve">Cattle breeding, second phase - to contribute to the improvement of livestock genetics and increase milk production։  Local capacity development for local veterinarians and farmers on artificial insemination, animal feed, improved nutrition for the cattle, animal care and diseases. Artificial insemination equipment was provided: storage boxes, supplies, materials, uniform for local vets.  Company covered expenses for the artificial insemination services which otherwise, are paid services in other communities. 
</t>
  </si>
  <si>
    <t xml:space="preserve">65 farmers benefited from this project - capacity building, new skills, artificial insemination, improved cattle genetics and milk productivity. </t>
  </si>
  <si>
    <t>The second Phase of the project was supported based on positive results and feedback from Year 1.</t>
  </si>
  <si>
    <t>Cattle breeding, Phase 2 - Improvement of roads for seasonal herders / herds to promote improved infrastructure and passes for cattle, installation of watering pits for cattle․ The project was planned for the affected herders, as part of an international requirement on land acquisition, that the Company assumed. This commitment aimed to provide alternative livelihood sources and income for the affected landowners, who sold land to the Company.</t>
  </si>
  <si>
    <t xml:space="preserve">60 farmers benefited from this activity: artificial insemination, new skills, equipment, technical advice. </t>
  </si>
  <si>
    <t>The project was supported further by Lydian based on communty request and Year 1 results.  Development of agriculture and animal husbandry aim not only to promote economic growth in respective communities: more importantly, they also aim to reduce dependency on the mine project.</t>
  </si>
  <si>
    <t xml:space="preserve">Livestock development, improvement of cattle genetics and milk productivity - provision of two high quality bulls to the community as alternative source for insemination (in addition to artificual). </t>
  </si>
  <si>
    <t xml:space="preserve">Two farmers were given the bulls to provide services to farmers in the village. Farmers will also benefit from this services. </t>
  </si>
  <si>
    <t>The Project was supported based on written request from the community.</t>
  </si>
  <si>
    <t xml:space="preserve">Local business development through social enterpreneurship and local capacity building on business planning, accountability, fund raising; establishment of local structures - "Heavy basket" Cooperative established in Gndevaz and non-profit NGO in Jermuk. The objective - introduce various models for business  and public sector development and reduce dependency on mining, through independent local structures and businesses. </t>
  </si>
  <si>
    <t xml:space="preserve">Jermuk
Jermuk
</t>
  </si>
  <si>
    <t>Gndevaz
Jermuk</t>
  </si>
  <si>
    <t xml:space="preserve">Members of Cooperative and NGO, about 8-10 persons that obtained new skills in business and Ngo management, opportunity to raise funds and grow as local structures. </t>
  </si>
  <si>
    <t>Local business development follow on project: supporing the newly established Cooperative Heavy Basket, as startup fund. This Cooperative was established to collect and market local agricultural produce, expand markets and provide services to farmers. Lydian organized meetings with the Cooperative and construction contractors to promote cooperation and local procurement. This resulted in partnership, whereby the Cooperative started to supply vegetable to Amulsar Project canteen collected from Gndevaz and nearby communities.</t>
  </si>
  <si>
    <t xml:space="preserve">It was agreed that the Cooperative will over time invest the amount back in social programs in their community.  The first batch of Amd 500,000 was invested in Dance Group activities. </t>
  </si>
  <si>
    <t>Next year, however, project operations were suspended due to illegal activities against the Project and inaction of police.</t>
  </si>
  <si>
    <t xml:space="preserve">Agricultural development through greenhouse technologies, income generation, organic growth of vegetable.  14 greenhouses were built, to also promote efficient use of natural and human resources, reduce mine dependency. </t>
  </si>
  <si>
    <t>Jermuk
Zaritap</t>
  </si>
  <si>
    <t xml:space="preserve">Gndevaz
Saravan </t>
  </si>
  <si>
    <t>New technologies and practices in agriculture or livestock development does not always reach to rural communities. The Company highly values introduction of new technologies, land management best practices and building local capacities.</t>
  </si>
  <si>
    <t>Development of agriculture aimed at economic growth of respective communities - technical assisance and local capacity building for 14 greenhouse owners and other interested farmers on new technologies and effective land management practices to grow traditional and new crops.  In addition, a  1,500 sq. meter pilot field was established to introduce 5 new crops and herbs, with organic growth, drop irrigation right next to Amulsar Project area. High quality seeds, sprayers, organic fertilizer and ohter supplies, as well training and field demonstration events were delivered to project participants. Project objective - demonstrate that mine and agriculture are compatible. The yield was consumed locally and there was an increasing demand for the product. Also, a 60 sq. meter space was totally reconstructed, with built-in freezer, running water and sanitation facility, to serve the Heavy Basket Cooperative as their office and storage. Finally, regular monitoring was conducted in Saravan for the greenhouses built by Lydian.</t>
  </si>
  <si>
    <t xml:space="preserve">15-20 farmers attended training and demonstration events; 4-5 jobs were created during the field works. </t>
  </si>
  <si>
    <t xml:space="preserve">The project clearly desmonstrated that miine and agriculture are compatible and can live and thrive side by side. The pilot field operations were successful, the yield was consumed locally. </t>
  </si>
  <si>
    <t xml:space="preserve">Promotion of orchard development, as steady income source: 5000 fruit trees were grafted, to distribute to the affected landowners for next planting. Objective - provide alternative source for income through expansion of orchards. This was part of the international commitment that Lydian complied with, within land acquisition. In reality, this project served also non-affected farmers. </t>
  </si>
  <si>
    <t>95-100 households were provided with over 3,500 grafted fruit trees.</t>
  </si>
  <si>
    <t>This international commitment that Lydian adopted, was planned and implemented for period 2016-18.</t>
  </si>
  <si>
    <t>Community infrastucture upgrade and improvement: support to potable water internal system.  System was dated and was incurring significant losses. Section of the water system was renovated and/or replaced with new pipes, aimed to provide safe and clean water to the residents.</t>
  </si>
  <si>
    <t xml:space="preserve">Saravan
</t>
  </si>
  <si>
    <t>62 households benefited from the project.</t>
  </si>
  <si>
    <t xml:space="preserve">The porject was supported at the written request of the community. </t>
  </si>
  <si>
    <t xml:space="preserve">Continuous support to Children's Choir to promote education and art deveopment for youth and children. </t>
  </si>
  <si>
    <t xml:space="preserve">This activity was continued at the written request from the communty and local church. </t>
  </si>
  <si>
    <t>Jermuk
Kechut</t>
  </si>
  <si>
    <t>65 students, teachers and parents were enrolled in this program.</t>
  </si>
  <si>
    <t>The project was supported for Phase 2, based on community request.</t>
  </si>
  <si>
    <t xml:space="preserve">Sport development for youth - support to sport school, provision of sport equipment to promote youth education through sport. </t>
  </si>
  <si>
    <t xml:space="preserve">80 youth and sport staff will benefit from this project. </t>
  </si>
  <si>
    <t xml:space="preserve">Education for children and youth: establishment of two "Armat" innovative engineering laboratories in two communities, aimed to promote youth education and practical skills. Computers, furniture and other equipment was provided, regular classes arranged for students.  Summer Camp was organized for 2 weeks for project participants to further their education in engineering, exhibitions, etc. </t>
  </si>
  <si>
    <t>8 children were enrolled in the project from 4 communities, all expenses covered by Lydian.</t>
  </si>
  <si>
    <t xml:space="preserve">The Project was supported at the written request from communities. </t>
  </si>
  <si>
    <t xml:space="preserve">Local business development in the area of tourism and hospitality: training event was piloted for representatives of local hotels, restaurants, etc. </t>
  </si>
  <si>
    <t xml:space="preserve">10-15 participants attended the seminar. </t>
  </si>
  <si>
    <t>Local government capacity building: local administration reps of 4 communities and 10 Village Council members attended series of trainings on optimization and related topics - financial planning, public hearings, engagement and consultations, accountability, financial management. Objectives - promote effective leadership and oversight by local government for local resources, within the optimization context.</t>
  </si>
  <si>
    <t>Gorayk
Spandaryan
Tsxuk
Sarnakunk</t>
  </si>
  <si>
    <t xml:space="preserve">12 participants attended the training sessions from 4 communities. </t>
  </si>
  <si>
    <t xml:space="preserve">45 children and youth were enrolled in the group. </t>
  </si>
  <si>
    <t>Children/youth education through sport: starting Karate classes at school, free for students. Regular classes were held at School - no Karate classes existed in the community before.</t>
  </si>
  <si>
    <t>20-25 local children were enrolled in Karate classes. they participated in republican tournaments, and the best also attended European tournaments in neigboring countries. Professional coach was invited from Vayk to conduct classes. The coach also benefited from additional job during the project.</t>
  </si>
  <si>
    <t xml:space="preserve">A simllar project in Gndevaz was successfully implemented in Gndevaz, which inspired Saravan to have a similar activity. The project, thus, was supported based on their written request. </t>
  </si>
  <si>
    <t xml:space="preserve">Phase 2: Educational / skills training program for women and youth. After successful implementation of Phase 1, the project was continued to enrol more participants. English language classes for local women and youth to increase their employability with Amulsar and other projects.  Local school teaches German, as foreign language. The program was intended for the affected landowners who sold lands to the Company within land acquisition. This project was part of an international commitment to provide alternative livelihood sources for the affected landowners.  This requirement is not mandated in the Armenian legislation and is not practiced. </t>
  </si>
  <si>
    <t xml:space="preserve">10 women attended regular classes for several months.  Phase 2 was supported at the request of the community. </t>
  </si>
  <si>
    <t>English language tutor was invited from Yegegnadzor.</t>
  </si>
  <si>
    <t xml:space="preserve">Community engagement. expansion of the Amulsar Information Center/AIC for regular involvement and communication with communities, to provide regular update and information flow on the Amulsar project. A new facility was rented and reconstructed, furnished and equiped with computers, office supplies, etc. AIC was used to hold monthly and other regular meetings with Community Liasion Committed (CLC) established in communities by Lydian, to inform about the developments of the Amulsar Project, hear and file their questions, requests, complaints and suggestions, provide feedback. </t>
  </si>
  <si>
    <t>The residents of the community, other visitors, who received information about the Project, Lydian monthly newspapers, information brochures, etc.  Local social assistants and other members of Lydian social team worked in the center.  This platform thus, ensured regular and continuous engagement with communities and ohter visitors and stakeholders.</t>
  </si>
  <si>
    <t xml:space="preserve">Given the illegal activities against the Project and inaction of police, the AIC was not fully operational in 2019 - it was NOT safe to be there. </t>
  </si>
  <si>
    <t xml:space="preserve">Five students from 4 communities. </t>
  </si>
  <si>
    <t>Community education  and awareness - road/traffic safety awareness for schools. In cooperation with the Embassy of Lithuania, awareness presentation was conducted for schoolchildren on traffic rules and safety. It is expected to have increased traffic in some communities. After safety presentation, school bags with safety reflectors were provided to  the schoolchildren.</t>
  </si>
  <si>
    <t xml:space="preserve">220 school students received school bags with safety reflectors and attended safety awareness session. </t>
  </si>
  <si>
    <t xml:space="preserve">New Year present for children, youth and community - New Year's shows and theatre. </t>
  </si>
  <si>
    <t>Children and youth of entire community, other residents.</t>
  </si>
  <si>
    <t xml:space="preserve">The activity was supported at the request of the communities. </t>
  </si>
  <si>
    <t xml:space="preserve">Youth education through sport. Major reconstruction of chess rooms, to provide opportunities for youth development through chess classes. Regular classes were held for youth. </t>
  </si>
  <si>
    <t>Vayk</t>
  </si>
  <si>
    <t>Roughly 25-30 youth enrolled in chess classes; chess coach benefited from employment.</t>
  </si>
  <si>
    <t>The project was supported based on the request of Chess Academy of Armenia.</t>
  </si>
  <si>
    <t xml:space="preserve">Community health promotion - major repair of Vayk hospital to provide quality health services to the population. An elevator was built to serve severely injured patients, state of the art equipment and supplies provided to the hospital. The renovated hospital would provide services to people who would otherwise travel to Yerevan or elsewhere to access health care. </t>
  </si>
  <si>
    <t>Several thousands of persons from Vayk and adjacent communities will benefit from improved conditions and services. Hospital staff will also benefit from upgraded facilties and increased demand.:</t>
  </si>
  <si>
    <t>The renovated hospital would also serve as focal point for health service, where mine employes would be stabilized and first aid would be provided in case of trauma or other serious health conditions, prior to transfer to Yerevan.</t>
  </si>
  <si>
    <t xml:space="preserve">Dental services to community residents aimed to ensure accessibility to quality services, non-existant before for this and adjacent communities. </t>
  </si>
  <si>
    <t>150 persons (elderly, women, children, etc.) benefited from free services.</t>
  </si>
  <si>
    <t xml:space="preserve">20-25 household members from 4 communities benefited from financial support that enabled them to address pressing health issues. </t>
  </si>
  <si>
    <t xml:space="preserve">Primary health care protection and awareness - healthy lifestyle, capacity building for local medical staff, who then conducted awareness sessions for wide audience in their communities - primary health care issues, women and children health, aware about the negative impact of bad habits (smoking, etc.). Regular classes and awareness events were organized, first aid kits distributed to project participants. </t>
  </si>
  <si>
    <t xml:space="preserve">640 local residents attended project events from 4 communities, obtaining primary health care information and first aid kits. Seven local medical nurses were trained within the project. </t>
  </si>
  <si>
    <t>The emphasis of this project was raising awareness of people and advocate on healthy lifestyle and daily habits.  In rural communities the use of manure or tires for winter as fuel and heating material is in common-place during long winter months. Smoking too, is quite common.  The Company, therefore, financed many programs that entail components and activities advocating healthy food consumption, promotion of youth enrollment in sport activities, leading to healthy life habits.</t>
  </si>
  <si>
    <t>Phase 2 Environmental education and development of work skills.
"From waste to art", skills training and environmental education at two schools for pupils and teachers. Awareness sessions  were organized on nature protection and the role of people, followed by skills training classes: making art pieces and accesories from waste (plastic bags, old bottles, plates, etc.); organizing exhibitions and sales events. The project aimed to provide skills that can bring income.</t>
  </si>
  <si>
    <t xml:space="preserve">Each transfer was approved based on evidence and paper work provided by medical doctors; and on written requests from community residents. </t>
  </si>
  <si>
    <t xml:space="preserve">14 household members benefited from financial support that enabled them to address pressing health issues. </t>
  </si>
  <si>
    <t>Healthcare - Primary health care services for communities: education, awareness and capacity raising, women/children health, healthy lifestyle, health kits, basic equipment, screenings, etc.</t>
  </si>
  <si>
    <t>In the first year of the project, the main activities included the renovation and establishment of the clinic, acquiring license for operations: this work was carried out in close cooperation with local government.</t>
  </si>
  <si>
    <t>Entire community would benefit from dental screenings and services - about 500 people</t>
  </si>
  <si>
    <t xml:space="preserve">Dental clinic establishment to provide accessible services - there was no dental clinic in this and neighbouring communities before.
The space was totally reconstructed, with provision of hot water, new dental equipment, yearly supplies.  Dentists from Yerevan paid regular visits to provide free services to people.
</t>
  </si>
  <si>
    <t>12 teenagers from 4 communities spent two weeks of entertainment and training in a country resort - all expenses were covered by Lydian.</t>
  </si>
  <si>
    <t xml:space="preserve">Education for teenagers: Wiki-media educational summer camp in Aghveran resort, with the participation of the teenagers from the affected communities.  Objective - develop media capacities among teenagers, contribute to their education and their choice of speciality. During the two-week training, teenagers from different regions participated in various classes, held group discussions, worked together on tasks, exchanged information and shared their feedback, as well learned writing skills. </t>
  </si>
  <si>
    <t>The students were studying at Yerevan State Engineering University and Yerevan State University.</t>
  </si>
  <si>
    <t>12 students, some of them worked in the Amulsar Project. They obtained high education, totally free for them, for 4-5 years.</t>
  </si>
  <si>
    <t>Youth education - Student support program to study metalurgy and mining at Universities in Yerevan.  The Company covered annual fees for 12 students recruited from the affected communities. Project objective - prepare local specialists in mining and related area, as potential workforce for Amulsar and other projects.</t>
  </si>
  <si>
    <t>30-35 teenagers, local tutor benefited from the project.</t>
  </si>
  <si>
    <t xml:space="preserve">Educational program to promote youth edcuation through art.
Continous support to the dance group as means to promote children's education opportunities. Participants were provided with dance costumes.  Dance group was established by Lydian.
</t>
  </si>
  <si>
    <t>The seminars were conducted by four experts in respective areas.</t>
  </si>
  <si>
    <t>The seminars were open for all interested people in the community. About 40 farmers attended the seminars, including non-affected farmers.</t>
  </si>
  <si>
    <t xml:space="preserve">Awareness and capacity building at local level: sessions for the affected landowners aiming to help them properly manage money they received from the sale of their lands to the Company.
Seminars were organized on 4 topics - personal finance management, small business, pasture management, agro-tourism.The program was part of an international commitment to provide alternative livelihood sources for the affected landowners.  This requirement is not mandated in the Armenian legislation and is not practiced. 
</t>
  </si>
  <si>
    <t xml:space="preserve">Local woman from Jermuk was hired to carry these classes. </t>
  </si>
  <si>
    <t>Ten women were enrolled for few moths; local cook-designer from Jermuk also benefited from paid services.</t>
  </si>
  <si>
    <t xml:space="preserve">Educational / skills training program for women and youth. Catering and bakery skills training for local women.The program was intended for the affected landowners who sold lands to the Company within land acquisition. This project too was part of an international commitment to provide alternative livelihood sources for the affected landowners.  This requirement is not mandated in the Armenian legislation and is not practiced. </t>
  </si>
  <si>
    <t>A professional cook from Vayk was hired to provide this service and classes to the participants.</t>
  </si>
  <si>
    <t>Four women were enrolled in cooking classes for several months. Local cook also benefited from additional income.</t>
  </si>
  <si>
    <t xml:space="preserve">Educational / skills training program for women and youth.
Cooking skills training for women / affected landowners, aiming to increase their employability. The program was intended for the affected landowners who sold lands to the Company within land acquisition. This project was part of an international commitment to provide alternative livelihood sources for the affected landowners.  This requirement is not mandated in the Armenian legislation and is not practiced. </t>
  </si>
  <si>
    <t>The English tutor was invited from Yeghegnadzor, she was paid for the classes.</t>
  </si>
  <si>
    <t>Eight women attended 3-month English turoring classes. Local teachers also benefited from additional income generated through this project.</t>
  </si>
  <si>
    <t xml:space="preserve">Educational / skills training program for women and youth.
English language classes for local women and youth to increase their employability with Amulsar and other projects.  Local school teaches German, as foreign language. The program was intended for the affected landowners who sold lands to the Company within land acquisition. This project was part of an international commitment to provide alternative livelihood sources for the affected landowners.  This requirement is not mandated in the Armenian legislation and is not practiced. </t>
  </si>
  <si>
    <t>Such programs have quite positive impact on children and teenagers in rural communities. Many rural areas lack such opportunities.</t>
  </si>
  <si>
    <t xml:space="preserve">40 children from the community participated in dance classes. The local tutor provided regular classes, and paid for the classes. The group took part in festivals and various dance competitions, was awarded - the entire community, parents and children were very happy with this opportunity and engagement of their children in the group.  </t>
  </si>
  <si>
    <t xml:space="preserve">Youth education program through art:
starting Dance group (called Geoteam by the community), amed at youth development through after-school education and art․ There was no dance group or classes in this community prior to this activity.
</t>
  </si>
  <si>
    <t>Road/traffic safety is extremely important for the Company, within the Amulsar Project area, as well in adjacent communities, in everyday life.  Safety practices and rules were incorporated in various programs supported by Lydian.</t>
  </si>
  <si>
    <t>All visitors of the AIC are logged/registered. The center logs and tracks every complaint, request, etc., which is then summarized in Company's social management system, evidence-based monthly reports, that demonstrate community engagement backed by numbers and facts.</t>
  </si>
  <si>
    <t>Community engagement. establishment of Amulsar Information Center/AIC for regular involvement and communication with communities, to provide regular update and information flow on the Amulsar project. 
The rented space was reconstructed. the AIC was used to hold monthly and other regular meetings with Community Liasion Committed (CLC) established in communities by Lydian, to inform about the developments of the Amulsar Project, hear and file their questions, requests, complaints and suggestions, provide feedback.</t>
  </si>
  <si>
    <t xml:space="preserve">Sports and education promotion for children and youth: financing of 2 international chess tournaments aimed at youth education through sport, promotion of tourism. Objective – to support the Government of Armenia program for tourism development in Jermuk, bring visitors to Jermuk.
</t>
  </si>
  <si>
    <t>The project served as meaningful experience and occupancy for children during the summer months - in small towns after-school activities are scarce.</t>
  </si>
  <si>
    <t>Beneficiaries: 55-60 children, parents, teachers. Project participants acquired new skills and knowledge, generated income from exhibition-sale in Jermuk Gallery.</t>
  </si>
  <si>
    <t xml:space="preserve">Environmental education and development of work skills.
"From waste to art", skills training and environmental education at school for pupils and teachers. Awareness sessions  were organized on nature protection and the role of people, followed by skills training classes: making art pieces and accesories from waste (plastic bags, old bottles, plates, etc.); organizing exhibitions and sales events.
</t>
  </si>
  <si>
    <t>The Choir performed at local church weekly, participated in music festivals.</t>
  </si>
  <si>
    <t xml:space="preserve">25 teenagers and two tutor / pianist were enrolled: the tutors received symbolic pay for their services. </t>
  </si>
  <si>
    <t xml:space="preserve">Support to children's choir to promote art education at local level, discover young talents.  Regullar classes were conducted to teach folk and other music; costumes were provided to project participants. </t>
  </si>
  <si>
    <t>The company also organized meetings between the new businesses and contractors to promote local procurement opportunities to eventually contribute to economic growth of the businesses and communities.</t>
  </si>
  <si>
    <t>Beneficiaries: 24 households (~100 people), who started/expanded family businesses, received start up grants, gained knowledge and skills on business and financial management, technical support and income that would allow them to address household socio-economic needs, children's education, health and other needs.</t>
  </si>
  <si>
    <t>Food processing as a source of income: establish local fruit drying facility and local Cooperative as business and a structure to operate the drying facililty. Trainings were conducted for the members of the cooperative to build their capacities on accounting, small business, marketing, etc. The objective of the project was to establish a local structure / cooperative and local business, as well strengthen local capacities.
Company provided furniture and other supplies for the Cooperative use - office desk, computer, scales, etc. Lydian renovated the facility/ space provided by local government, provided two fruit drying equipment, supplies, containers, packaging device, scales, boxes, uniforms for the operators. Continuous monitoring was carried out․</t>
  </si>
  <si>
    <t>These programs also aim to demonstrate in practice that mining and agriculture are compatible.</t>
  </si>
  <si>
    <t>Direct beneficiaries are 21 families in two  communities (80-90 people), who obtained greenhouses, new knowledge, skills, income from gardening, healthy food supply. Indirect beneficiaries are all farmers who attended the training and received seedlings (about 30-35).</t>
  </si>
  <si>
    <t xml:space="preserve"> Horticulture – to establish models that create profits and promote economic growth through the effective use of best practices and existing natural and human resources. Purpose - provide additional income through greenhouses and new technologies.  Nine greenhouses were built and 12 high yielding gardens established in two communities. All beneficiaries were provided with high quality seedlings, organic fertilizers, sprayers, organic fertilizer for plant diseases, protective masks and other supplies. Trainings and field demonstrations were organized for about 45 farmers. Project activities were regularly monitored.</t>
  </si>
  <si>
    <t>Nine families or 35 people who acquired heated greenhouses, new knowledge, income from double planting, healthy food supply throughout the year.</t>
  </si>
  <si>
    <t>Horticulture – establish models that create profit and promote economic growth through effective use of existing natural and human resources, introduction of best practices and new technologies. The purpose of this program is to introduce new models as tool for income generation via (heated) greenhouses: this would allow to plant twice during the season.  Gas-operated  heating system was installed in nine greenhouses.</t>
  </si>
  <si>
    <t xml:space="preserve"> This international commitment is aimed at for livelihood restoration for the affected landowners or herders. This commitment is NOT required by the Armenian legislation. </t>
  </si>
  <si>
    <t xml:space="preserve">Seasonal herders in the area - about 70-80. </t>
  </si>
  <si>
    <t>Cattle breeding - Improvement of roads for seasonal herders / herds to promote improved infrastructure and passes for cattle, installation of watering pits for cattle․ The project was planned for the affected herders, as part of an international requirement on land acquisition, that the Company assumed. This commitment aimed to provide alternative livelihood sources and income for the affected landowners, who sold land to the Company.</t>
  </si>
  <si>
    <t>The project coordinator-trainer was a private entrepreneur from Sarnakunk: he was awarded as the best local specialist by the Armenian government in the region, trained in the United States. He is certified vet, has his center and provides breeding services to many communities in the region.</t>
  </si>
  <si>
    <t xml:space="preserve">About 70 cattle breeders. The project was open to all interested people. Two local veterinarians gained new skills, knowledge and equipment that would enable them to provide paid service in their and neighbouring communities. All equipment is left for community use, so the beneficiaries of the Project are all livestock farmers in the community. </t>
  </si>
  <si>
    <t xml:space="preserve"> Cattle breeding - to contribute to the improvement of livestock genetics and increase milk production։  Local capacity development for local veterinarians and farmers on artificial insemination, animal feed, improved nutrition for the cattle, animal care and diseases. Artificial insemination equipment was provided: storage boxes, supplies, materials, uniform for local vets.  Company covered expenses for the artificial insemination services which otherwise, are paid services in other communities. </t>
  </si>
  <si>
    <t>Beneficiaries: the project was open to all interested farmers. About 60-65 cattle breeders benefited by attending trainings, field demonstrations and other capacity building activities. Also, the local veterinarian benefited from this activity by gaining new knowledge and skills that would enable them to provide paid services to farmers in their and neighboring communities. All equipment was left for community use, thus benefiting all livestock farmers in the community.</t>
  </si>
  <si>
    <t xml:space="preserve"> Cattle breeding - to contribute to the improvement of livestock genetics and increase milk production։  Local capacity development for local veterinarians and farmers on artificial insemination, animal feed, improved nutrition for the cattle, animal care and diseases. Artificial insemination equipment was provided: storage boxes, supplies, materials, uniform for local vet.  Company covered expenses for the artificial insemination services which otherwise, are paid services in other communities. </t>
  </si>
  <si>
    <t>The company made this contribution at the written request of these communities. This water line continued to Gorayk, where the Company also invested, thus benefiting  three communities.</t>
  </si>
  <si>
    <t>420 people in Lor and 420 in Shenatagh</t>
  </si>
  <si>
    <t xml:space="preserve">Rehabilitation and upgrade of drinking water system, through co-funding the WB drinking water program for Lor and Shenatagh communities of Syunik region. Water pipeline repair was a large-scale project, funded by WB - the latter requested co-financing by local government as a pre-requisite. The Company provided co-funding to ensure safe drinking water for the community. Without  this funding, the WB would not have supported this project in the given communities. </t>
  </si>
  <si>
    <t>Beneficiaries: the entire community - 500 people</t>
  </si>
  <si>
    <t>This is budget savings for respective local government/state budget.  Garbage collection is the responsibility of the government. The Company supported the community request, highly valuing  sanitation, hygiene and environmental cleanness of rural communities.</t>
  </si>
  <si>
    <t>Beneficiaries: the entire community - 260 people in Saravan and several hundred people from Zaritap, Artavan, Khndzorut, Bardzruni, Martiros, Gomk, Nor Aznaberd.</t>
  </si>
  <si>
    <t>Improving Community Sanitation: Weekly garbage collection aimed at clean and safe environment, improved village sanitation and hygiene.</t>
  </si>
  <si>
    <t>This is budget savings for respective local government/state budget.  Garbage collection is the responsibility of the government. The Company supported the community request, highly valuing  sanitation, hygiene and environmental cleanness of rural communities. This Note relates to ALL rural infrastructure investments listed in this document, within Lydian Armenia portfolio.</t>
  </si>
  <si>
    <t>Beneficiaries - the entire community - about 500 people.</t>
  </si>
  <si>
    <t xml:space="preserve">Investment in rual infrastructure projects (garbage collection, water, roads, schools, kindergartens, etc.) by the Company is significant savings for respective local government/state budget.  Rural infrastructure upgrade is the responsibility of the government. The Company supported community request for this and similar projects, valuing the importance of  sanitation, hygiene, safe drinking water supply and the like in the infrastructural upgrade of communities which is a must for economic development for any community.   </t>
  </si>
  <si>
    <t>Beneficiaries: entire community - about 850-900 people.</t>
  </si>
  <si>
    <t>The contribution was made at the written request of the school administration. The work was done by a regional entity.</t>
  </si>
  <si>
    <t>Beneficiaries: pupils, teachers and technical staff.  About 100 people in total, 85 of which are pupils.</t>
  </si>
  <si>
    <t>Community infrastructure Improvement: "Warm Winter".  Replacement of all school windows and doors with new ones to ensure appropriate temperature and improved conditions for pupils, teachers and staff during the winter months.</t>
  </si>
  <si>
    <t>Beneficiaries: residents of entire community, school students, parents, as well as visitors to Jermuk.</t>
  </si>
  <si>
    <t>Community Infrastructure Improvement: Installation of traffic lights and signs in central parts of the town: entrance and main street, next to the school to ensure safe traffic/driving.</t>
  </si>
  <si>
    <r>
      <t xml:space="preserve">The first floor of the building serves as a community center, the second as a music school. The construction work was carried out by the construction company, operating in Jermuk.
</t>
    </r>
    <r>
      <rPr>
        <b/>
        <sz val="12"/>
        <color theme="1"/>
        <rFont val="Calibri"/>
        <family val="2"/>
        <scheme val="minor"/>
      </rPr>
      <t xml:space="preserve">It should be noted that majority of the "IN-KIND" contributions by Lydian Armenia listed below, were implemented through CASH transfer to various local, regional or other implementing partners, as per Implementation Agreements: construction companies, NGOs, private sector entities, individual-experts, etc. Partners were then providing quarterly progress and financial reports to Lydian, as part of their accountability.  Affected communities and their population benefited from Company's community investments, although project resources were NOT transferred directly to respective beneficiary community or local government - it is therefore, "in-kind" assistance for them. </t>
    </r>
  </si>
  <si>
    <t xml:space="preserve">Project beneficiaries: 40-45 children engaged in different groups of the music school: dance, siniging, music; and teacher and staff, most of whom are women, that benefit from improved infrastructure and jobs, created as s result of the renovation. 
</t>
  </si>
  <si>
    <t xml:space="preserve">Major reconstruction of a 2-storey  Music school building, that was non-functional in the past  15 years. The purpose of this investment was to promote children/ youth education through artt, as well to improve community infrastructure. </t>
  </si>
  <si>
    <t>Number and date of mining
contract</t>
  </si>
  <si>
    <t>No. P-542, 2016 June 15</t>
  </si>
  <si>
    <t>No. P-371, 2012 November 30</t>
  </si>
  <si>
    <t>No. P-515, 2014 August 22</t>
  </si>
  <si>
    <t>No. PV-366, 2013 June 6</t>
  </si>
  <si>
    <t>No. PV-093, 2012 October 20</t>
  </si>
  <si>
    <t>No. P-514, 2015 January 16</t>
  </si>
  <si>
    <t>No. PV-189, 2012 October 20</t>
  </si>
  <si>
    <t>No. PV-174, 2012 November 7</t>
  </si>
  <si>
    <t>No. P-547, 2016 October 25</t>
  </si>
  <si>
    <t>No. P-459, 2013 February 11</t>
  </si>
  <si>
    <t>No. P-458, 2013 February 11</t>
  </si>
  <si>
    <t>No. P-544, 2016 July 22</t>
  </si>
  <si>
    <t>No. PV-245, 2012 September 26</t>
  </si>
  <si>
    <t>No. PV-311, 2013 April 5</t>
  </si>
  <si>
    <t>http://mtad.am/hy/mtad26.12.4/</t>
  </si>
  <si>
    <t>*The companies that have social-economic obligations, set forth in mining contracts. Contracts are available at the following link http://mtad.am/hy/mtad26.12.4/</t>
  </si>
  <si>
    <t>557681.5 AMD (464734.59 AMD+VAT ( 92946.91 AMD)</t>
  </si>
  <si>
    <t>The value assessment of the in-kind contribution in Gndevaz settlement of Jermuk community according to the letter submitted by enlarged Jermuk community is 300,000,000 AMD, about the values of in-kind contributions in Saravan (Zaritap), community has no information. It is additional information, because according to the communities report, communities provide only the nature of in-kind expenditures.</t>
  </si>
  <si>
    <t>Notes**</t>
  </si>
  <si>
    <t>**The notes present the views of the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</si>
</sst>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1"/>
      <color theme="1"/>
      <name val="Calibri"/>
      <family val="2"/>
      <scheme val="minor"/>
    </font>
    <font>
      <sz val="11"/>
      <color theme="1"/>
      <name val="Calibri"/>
      <family val="2"/>
      <scheme val="minor"/>
    </font>
    <font>
      <b/>
      <sz val="11"/>
      <color theme="1"/>
      <name val="Calibri"/>
      <family val="2"/>
      <charset val="204"/>
      <scheme val="minor"/>
    </font>
    <font>
      <sz val="11"/>
      <name val="Calibri"/>
      <family val="2"/>
      <charset val="204"/>
      <scheme val="minor"/>
    </font>
    <font>
      <sz val="11"/>
      <color theme="1"/>
      <name val="Calibri"/>
      <family val="2"/>
      <charset val="204"/>
      <scheme val="minor"/>
    </font>
    <font>
      <sz val="11"/>
      <color theme="1"/>
      <name val="Calibri"/>
      <family val="2"/>
    </font>
    <font>
      <b/>
      <sz val="14"/>
      <color theme="1"/>
      <name val="GHEA Grapalat"/>
      <family val="3"/>
    </font>
    <font>
      <b/>
      <sz val="12"/>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43" fontId="1" fillId="0" borderId="0" applyFont="0" applyFill="0" applyBorder="0" applyAlignment="0" applyProtection="0"/>
    <xf numFmtId="0" fontId="8" fillId="0" borderId="0" applyNumberFormat="0" applyFill="0" applyBorder="0" applyAlignment="0" applyProtection="0"/>
  </cellStyleXfs>
  <cellXfs count="100">
    <xf numFmtId="0" fontId="0" fillId="0" borderId="0" xfId="0"/>
    <xf numFmtId="0" fontId="2" fillId="0" borderId="0" xfId="0" applyFont="1" applyAlignment="1">
      <alignment horizontal="left" vertical="top" wrapText="1"/>
    </xf>
    <xf numFmtId="0" fontId="4" fillId="5"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vertical="top"/>
    </xf>
    <xf numFmtId="0" fontId="4" fillId="0" borderId="0" xfId="0" applyFont="1" applyAlignment="1">
      <alignment vertical="top"/>
    </xf>
    <xf numFmtId="0" fontId="3" fillId="0" borderId="1" xfId="0" applyFont="1" applyFill="1" applyBorder="1" applyAlignment="1">
      <alignment vertical="top" wrapText="1"/>
    </xf>
    <xf numFmtId="164" fontId="3" fillId="5" borderId="1" xfId="1" applyNumberFormat="1" applyFont="1" applyFill="1" applyBorder="1" applyAlignment="1">
      <alignment vertical="top"/>
    </xf>
    <xf numFmtId="0" fontId="4" fillId="4" borderId="1" xfId="0" applyFont="1" applyFill="1" applyBorder="1" applyAlignment="1">
      <alignment vertical="top"/>
    </xf>
    <xf numFmtId="0" fontId="4" fillId="0" borderId="1" xfId="0" applyFont="1" applyFill="1" applyBorder="1" applyAlignment="1" applyProtection="1">
      <alignment vertical="top" wrapText="1"/>
    </xf>
    <xf numFmtId="0" fontId="4" fillId="0" borderId="1" xfId="0" applyFont="1" applyFill="1" applyBorder="1" applyAlignment="1">
      <alignment vertical="top" wrapText="1"/>
    </xf>
    <xf numFmtId="0" fontId="4" fillId="0" borderId="1" xfId="0" applyFont="1" applyBorder="1" applyAlignment="1">
      <alignment vertical="top" wrapText="1"/>
    </xf>
    <xf numFmtId="164" fontId="4" fillId="0" borderId="1" xfId="1" applyNumberFormat="1" applyFont="1" applyBorder="1" applyAlignment="1">
      <alignment vertical="top"/>
    </xf>
    <xf numFmtId="0" fontId="4" fillId="0" borderId="0" xfId="0" applyFont="1" applyFill="1" applyAlignment="1">
      <alignment vertical="top"/>
    </xf>
    <xf numFmtId="0" fontId="3" fillId="0" borderId="2" xfId="0" applyFont="1" applyFill="1" applyBorder="1" applyAlignment="1">
      <alignment vertical="top" wrapText="1"/>
    </xf>
    <xf numFmtId="0" fontId="4" fillId="0" borderId="1" xfId="0" applyFont="1" applyBorder="1" applyAlignment="1">
      <alignment horizontal="left" vertical="top"/>
    </xf>
    <xf numFmtId="0" fontId="4" fillId="0" borderId="0" xfId="0" applyFont="1" applyAlignment="1">
      <alignment horizontal="left" vertical="top"/>
    </xf>
    <xf numFmtId="0" fontId="3" fillId="0" borderId="1" xfId="0" applyFont="1" applyFill="1" applyBorder="1" applyAlignment="1">
      <alignment horizontal="left" vertical="top" wrapText="1"/>
    </xf>
    <xf numFmtId="164" fontId="3" fillId="5" borderId="1" xfId="1" applyNumberFormat="1" applyFont="1" applyFill="1" applyBorder="1" applyAlignment="1">
      <alignment horizontal="left" vertical="top"/>
    </xf>
    <xf numFmtId="0" fontId="4" fillId="4" borderId="1" xfId="0" applyFont="1" applyFill="1" applyBorder="1" applyAlignment="1">
      <alignment horizontal="left" vertical="top"/>
    </xf>
    <xf numFmtId="0" fontId="4" fillId="0" borderId="1" xfId="0" applyFont="1" applyFill="1" applyBorder="1" applyAlignment="1" applyProtection="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164" fontId="4" fillId="0" borderId="1" xfId="1" applyNumberFormat="1" applyFont="1" applyBorder="1" applyAlignment="1">
      <alignment horizontal="left" vertical="top"/>
    </xf>
    <xf numFmtId="0" fontId="4" fillId="0" borderId="0" xfId="0" applyFont="1" applyBorder="1" applyAlignment="1">
      <alignment horizontal="left" vertical="top"/>
    </xf>
    <xf numFmtId="0" fontId="4" fillId="0" borderId="0" xfId="0" applyFont="1" applyFill="1" applyAlignment="1">
      <alignment horizontal="left" vertical="top"/>
    </xf>
    <xf numFmtId="164" fontId="3" fillId="0" borderId="1" xfId="1" applyNumberFormat="1" applyFont="1" applyFill="1" applyBorder="1" applyAlignment="1">
      <alignment vertical="top"/>
    </xf>
    <xf numFmtId="0" fontId="4" fillId="0" borderId="0" xfId="0" applyFont="1" applyAlignment="1">
      <alignment vertical="top" wrapText="1"/>
    </xf>
    <xf numFmtId="0" fontId="3" fillId="4" borderId="1" xfId="0" applyFont="1" applyFill="1" applyBorder="1" applyAlignment="1">
      <alignment vertical="top"/>
    </xf>
    <xf numFmtId="164" fontId="4" fillId="0" borderId="0" xfId="1" applyNumberFormat="1" applyFont="1" applyAlignment="1">
      <alignment vertical="top"/>
    </xf>
    <xf numFmtId="0" fontId="4" fillId="0" borderId="1" xfId="0" applyFont="1" applyBorder="1" applyAlignment="1">
      <alignment wrapText="1"/>
    </xf>
    <xf numFmtId="164" fontId="3" fillId="0" borderId="1" xfId="1" applyNumberFormat="1" applyFont="1" applyFill="1" applyBorder="1" applyAlignment="1">
      <alignment horizontal="left" vertical="top"/>
    </xf>
    <xf numFmtId="43" fontId="0" fillId="0" borderId="1" xfId="1" applyFont="1" applyBorder="1" applyAlignment="1">
      <alignment horizontal="left" vertical="top" wrapText="1"/>
    </xf>
    <xf numFmtId="0" fontId="4" fillId="0" borderId="0" xfId="0" applyFont="1" applyAlignment="1">
      <alignment horizontal="left" vertical="top" wrapText="1"/>
    </xf>
    <xf numFmtId="164" fontId="3" fillId="4" borderId="1" xfId="0" applyNumberFormat="1" applyFont="1" applyFill="1" applyBorder="1" applyAlignment="1">
      <alignment vertical="top"/>
    </xf>
    <xf numFmtId="164" fontId="0" fillId="0" borderId="1" xfId="1" applyNumberFormat="1" applyFont="1" applyBorder="1"/>
    <xf numFmtId="164" fontId="4" fillId="0" borderId="1" xfId="0" applyNumberFormat="1" applyFont="1" applyBorder="1" applyAlignment="1">
      <alignment vertical="top" wrapText="1"/>
    </xf>
    <xf numFmtId="164" fontId="4" fillId="4" borderId="1" xfId="0" applyNumberFormat="1" applyFont="1" applyFill="1" applyBorder="1" applyAlignment="1">
      <alignment horizontal="left" vertical="top"/>
    </xf>
    <xf numFmtId="164" fontId="4" fillId="0" borderId="1" xfId="0" applyNumberFormat="1" applyFont="1" applyBorder="1" applyAlignment="1">
      <alignment horizontal="left" vertical="top"/>
    </xf>
    <xf numFmtId="164" fontId="4" fillId="0" borderId="0" xfId="0" applyNumberFormat="1" applyFont="1" applyAlignment="1">
      <alignment horizontal="left" vertical="top"/>
    </xf>
    <xf numFmtId="0" fontId="4" fillId="0" borderId="3" xfId="0" applyFont="1" applyBorder="1" applyAlignment="1">
      <alignment vertical="top"/>
    </xf>
    <xf numFmtId="0" fontId="4" fillId="0" borderId="3" xfId="0" applyFont="1" applyBorder="1" applyAlignment="1">
      <alignment vertical="top" wrapText="1"/>
    </xf>
    <xf numFmtId="0" fontId="3" fillId="0" borderId="3" xfId="0" applyFont="1" applyFill="1" applyBorder="1" applyAlignment="1">
      <alignment vertical="top" wrapText="1"/>
    </xf>
    <xf numFmtId="164" fontId="3" fillId="5" borderId="3" xfId="1" applyNumberFormat="1" applyFont="1" applyFill="1" applyBorder="1" applyAlignment="1">
      <alignment vertical="top"/>
    </xf>
    <xf numFmtId="0" fontId="3" fillId="4" borderId="3" xfId="0" applyFont="1" applyFill="1" applyBorder="1" applyAlignment="1">
      <alignment vertical="top"/>
    </xf>
    <xf numFmtId="0" fontId="3" fillId="5" borderId="3" xfId="0" applyFont="1" applyFill="1" applyBorder="1" applyAlignment="1">
      <alignment vertical="top"/>
    </xf>
    <xf numFmtId="0" fontId="3" fillId="0" borderId="4" xfId="0" applyFont="1" applyFill="1" applyBorder="1" applyAlignment="1">
      <alignment vertical="top" wrapText="1"/>
    </xf>
    <xf numFmtId="0" fontId="3" fillId="5" borderId="1" xfId="0" applyFont="1" applyFill="1" applyBorder="1" applyAlignment="1">
      <alignment horizontal="left" vertical="top"/>
    </xf>
    <xf numFmtId="0" fontId="4" fillId="4" borderId="1" xfId="0" applyFont="1" applyFill="1" applyBorder="1" applyAlignment="1">
      <alignment horizontal="left" vertical="top" wrapText="1"/>
    </xf>
    <xf numFmtId="43" fontId="0" fillId="0" borderId="1" xfId="1" applyFont="1" applyBorder="1" applyAlignment="1">
      <alignment vertical="top"/>
    </xf>
    <xf numFmtId="164" fontId="0" fillId="0" borderId="1" xfId="1" applyNumberFormat="1" applyFont="1" applyBorder="1" applyAlignment="1">
      <alignment vertical="top"/>
    </xf>
    <xf numFmtId="43" fontId="0" fillId="5" borderId="1" xfId="1" applyFont="1" applyFill="1" applyBorder="1" applyAlignment="1">
      <alignment vertical="top"/>
    </xf>
    <xf numFmtId="0" fontId="0" fillId="5" borderId="1" xfId="0" applyFill="1" applyBorder="1" applyAlignment="1">
      <alignment vertical="top" wrapText="1"/>
    </xf>
    <xf numFmtId="0" fontId="0" fillId="0" borderId="1" xfId="0" applyBorder="1" applyAlignment="1">
      <alignment vertical="top" wrapText="1"/>
    </xf>
    <xf numFmtId="43" fontId="0" fillId="5" borderId="1" xfId="1" applyFont="1" applyFill="1" applyBorder="1" applyAlignment="1">
      <alignment vertical="top" wrapText="1"/>
    </xf>
    <xf numFmtId="43" fontId="0" fillId="0" borderId="1" xfId="1" applyFont="1" applyBorder="1" applyAlignment="1">
      <alignment vertical="top" wrapText="1"/>
    </xf>
    <xf numFmtId="164" fontId="0" fillId="0" borderId="1" xfId="1" applyNumberFormat="1" applyFont="1" applyBorder="1" applyAlignment="1">
      <alignment vertical="top" wrapText="1"/>
    </xf>
    <xf numFmtId="0" fontId="0" fillId="0" borderId="1" xfId="0" applyBorder="1" applyAlignment="1">
      <alignment vertical="top"/>
    </xf>
    <xf numFmtId="0" fontId="3" fillId="5" borderId="1" xfId="0" applyFont="1" applyFill="1" applyBorder="1" applyAlignment="1">
      <alignment horizontal="left" vertical="top" wrapText="1"/>
    </xf>
    <xf numFmtId="0" fontId="2" fillId="0" borderId="0" xfId="0" applyFont="1" applyAlignment="1">
      <alignment horizontal="left" vertical="top"/>
    </xf>
    <xf numFmtId="0" fontId="2" fillId="0" borderId="0" xfId="0" applyFont="1" applyFill="1" applyAlignment="1">
      <alignment horizontal="left" vertical="top"/>
    </xf>
    <xf numFmtId="164" fontId="0" fillId="5" borderId="1" xfId="1" applyNumberFormat="1" applyFont="1" applyFill="1" applyBorder="1" applyAlignment="1">
      <alignment vertical="top"/>
    </xf>
    <xf numFmtId="0" fontId="5" fillId="0" borderId="1" xfId="0" applyFont="1" applyBorder="1" applyAlignment="1">
      <alignment vertical="top" wrapText="1"/>
    </xf>
    <xf numFmtId="0" fontId="5" fillId="5" borderId="1" xfId="0" applyFont="1" applyFill="1" applyBorder="1" applyAlignment="1">
      <alignment vertical="top" wrapText="1"/>
    </xf>
    <xf numFmtId="0" fontId="3" fillId="4" borderId="3" xfId="0" applyFont="1" applyFill="1" applyBorder="1" applyAlignment="1">
      <alignment vertical="top" wrapText="1"/>
    </xf>
    <xf numFmtId="0" fontId="3" fillId="4" borderId="1" xfId="0" applyFont="1" applyFill="1" applyBorder="1" applyAlignment="1">
      <alignment vertical="top" wrapText="1"/>
    </xf>
    <xf numFmtId="0" fontId="4" fillId="4" borderId="1" xfId="0" applyFont="1" applyFill="1" applyBorder="1" applyAlignment="1">
      <alignment vertical="top" wrapText="1"/>
    </xf>
    <xf numFmtId="164" fontId="3" fillId="5" borderId="1" xfId="1" applyNumberFormat="1" applyFont="1" applyFill="1" applyBorder="1" applyAlignment="1">
      <alignment vertical="top" wrapText="1"/>
    </xf>
    <xf numFmtId="164" fontId="0" fillId="0" borderId="1" xfId="0" applyNumberFormat="1" applyBorder="1" applyAlignment="1">
      <alignment vertical="top"/>
    </xf>
    <xf numFmtId="0" fontId="4" fillId="5" borderId="1" xfId="0" applyFont="1" applyFill="1" applyBorder="1" applyAlignment="1">
      <alignment vertical="top" wrapText="1"/>
    </xf>
    <xf numFmtId="43" fontId="4" fillId="0" borderId="1" xfId="1" applyFont="1" applyBorder="1" applyAlignment="1">
      <alignment vertical="top" wrapText="1"/>
    </xf>
    <xf numFmtId="164" fontId="4" fillId="0" borderId="1" xfId="0" applyNumberFormat="1" applyFont="1" applyBorder="1" applyAlignment="1">
      <alignment vertical="top"/>
    </xf>
    <xf numFmtId="164" fontId="4" fillId="5" borderId="1" xfId="1" applyNumberFormat="1" applyFont="1" applyFill="1" applyBorder="1" applyAlignment="1">
      <alignment vertical="top"/>
    </xf>
    <xf numFmtId="0" fontId="4" fillId="5" borderId="1" xfId="0" applyFont="1" applyFill="1" applyBorder="1" applyAlignment="1">
      <alignment vertical="top"/>
    </xf>
    <xf numFmtId="0" fontId="4" fillId="6" borderId="0" xfId="0" applyFont="1" applyFill="1" applyAlignment="1">
      <alignment vertical="top"/>
    </xf>
    <xf numFmtId="0" fontId="2" fillId="6" borderId="0" xfId="0" applyFont="1" applyFill="1" applyAlignment="1">
      <alignment vertical="top"/>
    </xf>
    <xf numFmtId="164" fontId="4" fillId="6" borderId="0" xfId="1" applyNumberFormat="1" applyFont="1" applyFill="1" applyAlignment="1">
      <alignment vertical="top"/>
    </xf>
    <xf numFmtId="164" fontId="2" fillId="6" borderId="0" xfId="1" applyNumberFormat="1" applyFont="1" applyFill="1" applyAlignment="1">
      <alignment vertical="top"/>
    </xf>
    <xf numFmtId="0" fontId="4" fillId="6" borderId="0" xfId="0" applyFont="1" applyFill="1" applyAlignment="1">
      <alignment vertical="top" wrapText="1"/>
    </xf>
    <xf numFmtId="0" fontId="2" fillId="6" borderId="0" xfId="0" applyFont="1" applyFill="1" applyBorder="1" applyAlignment="1">
      <alignment horizontal="left" vertical="top"/>
    </xf>
    <xf numFmtId="0" fontId="4" fillId="6" borderId="0" xfId="0" applyFont="1" applyFill="1" applyAlignment="1">
      <alignment horizontal="left" vertical="top"/>
    </xf>
    <xf numFmtId="164" fontId="2" fillId="6" borderId="0" xfId="0" applyNumberFormat="1" applyFont="1" applyFill="1" applyAlignment="1">
      <alignment horizontal="left" vertical="top"/>
    </xf>
    <xf numFmtId="164" fontId="4" fillId="6" borderId="0" xfId="0" applyNumberFormat="1" applyFont="1" applyFill="1" applyAlignment="1">
      <alignment horizontal="left" vertical="top"/>
    </xf>
    <xf numFmtId="0" fontId="2" fillId="6" borderId="0" xfId="0" applyFont="1" applyFill="1" applyAlignment="1">
      <alignment horizontal="left" vertical="top"/>
    </xf>
    <xf numFmtId="0" fontId="2" fillId="6" borderId="0" xfId="0" applyFont="1" applyFill="1" applyAlignment="1">
      <alignment horizontal="left" vertical="top" wrapText="1"/>
    </xf>
    <xf numFmtId="0" fontId="4" fillId="6" borderId="0" xfId="0" applyFont="1" applyFill="1" applyAlignment="1">
      <alignment horizontal="left" vertical="top" wrapText="1"/>
    </xf>
    <xf numFmtId="0" fontId="4" fillId="0" borderId="0" xfId="0" applyFont="1" applyFill="1" applyAlignment="1">
      <alignment vertical="top" wrapText="1"/>
    </xf>
    <xf numFmtId="0" fontId="4" fillId="5" borderId="1" xfId="0" applyFont="1" applyFill="1" applyBorder="1" applyAlignment="1">
      <alignment horizontal="left" vertical="top"/>
    </xf>
    <xf numFmtId="164" fontId="4" fillId="5" borderId="1" xfId="0" applyNumberFormat="1" applyFont="1" applyFill="1" applyBorder="1" applyAlignment="1">
      <alignment horizontal="left" vertical="top"/>
    </xf>
    <xf numFmtId="0" fontId="6" fillId="0" borderId="0" xfId="0" applyFont="1"/>
    <xf numFmtId="0" fontId="2" fillId="0" borderId="1" xfId="0" applyFont="1" applyBorder="1" applyAlignment="1">
      <alignment horizontal="center" vertical="center" wrapText="1"/>
    </xf>
    <xf numFmtId="164" fontId="2" fillId="2"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6" borderId="0" xfId="0" applyFont="1" applyFill="1" applyAlignment="1">
      <alignment vertical="top" wrapText="1"/>
    </xf>
    <xf numFmtId="0" fontId="2" fillId="6" borderId="0" xfId="0" applyFont="1" applyFill="1" applyBorder="1" applyAlignment="1">
      <alignment horizontal="left" vertical="top" wrapText="1"/>
    </xf>
    <xf numFmtId="0" fontId="8" fillId="0" borderId="0" xfId="2" applyAlignment="1">
      <alignment vertical="top"/>
    </xf>
    <xf numFmtId="0" fontId="4" fillId="0" borderId="0" xfId="0" applyFont="1" applyFill="1" applyAlignment="1">
      <alignment horizontal="left" vertical="top" wrapText="1"/>
    </xf>
    <xf numFmtId="0" fontId="2" fillId="0" borderId="0" xfId="0" applyFont="1" applyFill="1" applyAlignment="1">
      <alignment horizontal="left" vertical="top" wrapText="1"/>
    </xf>
    <xf numFmtId="0" fontId="6" fillId="0" borderId="0" xfId="0" applyFont="1" applyAlignment="1">
      <alignment horizontal="center" wrapText="1"/>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tad.am/hy/mtad26.1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mtad.am/hy/mtad26.12.4/"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mtad.am/hy/mtad26.12.4/"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mtad.am/hy/mtad26.12.4/"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mtad.am/hy/mtad26.12.4/"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mtad.am/hy/mtad26.1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3"/>
  <sheetViews>
    <sheetView tabSelected="1" zoomScale="75" zoomScaleNormal="75" workbookViewId="0">
      <pane ySplit="4" topLeftCell="A5" activePane="bottomLeft" state="frozen"/>
      <selection pane="bottomLeft" activeCell="K4" sqref="K4"/>
    </sheetView>
  </sheetViews>
  <sheetFormatPr defaultRowHeight="14.4" x14ac:dyDescent="0.3"/>
  <cols>
    <col min="1" max="2" width="33.21875" style="5" customWidth="1"/>
    <col min="3" max="3" width="19" style="27" customWidth="1"/>
    <col min="4" max="4" width="38.5546875" style="13" customWidth="1"/>
    <col min="5" max="5" width="27" style="29" customWidth="1"/>
    <col min="6" max="6" width="45.21875" style="27" customWidth="1"/>
    <col min="7" max="7" width="29.109375" style="5" customWidth="1"/>
    <col min="8" max="8" width="19.77734375" style="5" customWidth="1"/>
    <col min="9" max="9" width="22.6640625" style="5" customWidth="1"/>
    <col min="10" max="10" width="30.88671875" style="86" customWidth="1"/>
    <col min="11" max="11" width="63.21875" style="27" customWidth="1"/>
    <col min="12" max="16384" width="8.88671875" style="5"/>
  </cols>
  <sheetData>
    <row r="2" spans="1:11" ht="49.8" customHeight="1" x14ac:dyDescent="0.45">
      <c r="C2" s="99" t="s">
        <v>101</v>
      </c>
      <c r="D2" s="99"/>
      <c r="E2" s="99"/>
      <c r="F2" s="99"/>
      <c r="G2" s="99"/>
      <c r="H2" s="99"/>
      <c r="I2" s="99"/>
      <c r="J2" s="99"/>
    </row>
    <row r="4" spans="1:11" s="1" customFormat="1" ht="89.4" customHeight="1" x14ac:dyDescent="0.3">
      <c r="A4" s="90" t="s">
        <v>29</v>
      </c>
      <c r="B4" s="90" t="s">
        <v>381</v>
      </c>
      <c r="C4" s="90" t="s">
        <v>30</v>
      </c>
      <c r="D4" s="90" t="s">
        <v>31</v>
      </c>
      <c r="E4" s="91" t="s">
        <v>32</v>
      </c>
      <c r="F4" s="92" t="s">
        <v>33</v>
      </c>
      <c r="G4" s="92" t="s">
        <v>34</v>
      </c>
      <c r="H4" s="90" t="s">
        <v>35</v>
      </c>
      <c r="I4" s="90" t="s">
        <v>36</v>
      </c>
      <c r="J4" s="93" t="s">
        <v>37</v>
      </c>
      <c r="K4" s="90" t="s">
        <v>400</v>
      </c>
    </row>
    <row r="5" spans="1:11" ht="57.6" x14ac:dyDescent="0.3">
      <c r="A5" s="41" t="s">
        <v>39</v>
      </c>
      <c r="B5" s="41" t="s">
        <v>395</v>
      </c>
      <c r="C5" s="41" t="s">
        <v>25</v>
      </c>
      <c r="D5" s="42" t="s">
        <v>40</v>
      </c>
      <c r="E5" s="43">
        <v>8500000</v>
      </c>
      <c r="F5" s="64" t="s">
        <v>0</v>
      </c>
      <c r="G5" s="44" t="s">
        <v>0</v>
      </c>
      <c r="H5" s="45" t="s">
        <v>49</v>
      </c>
      <c r="I5" s="45" t="s">
        <v>50</v>
      </c>
      <c r="J5" s="46" t="s">
        <v>51</v>
      </c>
      <c r="K5" s="58" t="s">
        <v>57</v>
      </c>
    </row>
    <row r="6" spans="1:11" ht="28.8" x14ac:dyDescent="0.3">
      <c r="A6" s="41" t="s">
        <v>39</v>
      </c>
      <c r="B6" s="41" t="s">
        <v>395</v>
      </c>
      <c r="C6" s="41" t="s">
        <v>25</v>
      </c>
      <c r="D6" s="17" t="s">
        <v>41</v>
      </c>
      <c r="E6" s="7">
        <v>24500000</v>
      </c>
      <c r="F6" s="65" t="s">
        <v>0</v>
      </c>
      <c r="G6" s="28" t="s">
        <v>0</v>
      </c>
      <c r="H6" s="45" t="s">
        <v>49</v>
      </c>
      <c r="I6" s="45" t="s">
        <v>50</v>
      </c>
      <c r="J6" s="14" t="s">
        <v>51</v>
      </c>
      <c r="K6" s="6" t="s">
        <v>58</v>
      </c>
    </row>
    <row r="7" spans="1:11" ht="57.6" x14ac:dyDescent="0.3">
      <c r="A7" s="41" t="s">
        <v>39</v>
      </c>
      <c r="B7" s="41" t="s">
        <v>395</v>
      </c>
      <c r="C7" s="41" t="s">
        <v>25</v>
      </c>
      <c r="D7" s="17" t="s">
        <v>42</v>
      </c>
      <c r="E7" s="7">
        <v>1200000</v>
      </c>
      <c r="F7" s="65" t="s">
        <v>0</v>
      </c>
      <c r="G7" s="28" t="s">
        <v>0</v>
      </c>
      <c r="H7" s="45" t="s">
        <v>49</v>
      </c>
      <c r="I7" s="45" t="s">
        <v>50</v>
      </c>
      <c r="J7" s="17" t="s">
        <v>52</v>
      </c>
      <c r="K7" s="58" t="s">
        <v>57</v>
      </c>
    </row>
    <row r="8" spans="1:11" ht="28.8" x14ac:dyDescent="0.3">
      <c r="A8" s="41" t="s">
        <v>39</v>
      </c>
      <c r="B8" s="41" t="s">
        <v>395</v>
      </c>
      <c r="C8" s="41" t="s">
        <v>25</v>
      </c>
      <c r="D8" s="17" t="s">
        <v>146</v>
      </c>
      <c r="E8" s="7">
        <v>1000000</v>
      </c>
      <c r="F8" s="65" t="s">
        <v>0</v>
      </c>
      <c r="G8" s="28" t="s">
        <v>0</v>
      </c>
      <c r="H8" s="45" t="s">
        <v>49</v>
      </c>
      <c r="I8" s="9" t="s">
        <v>49</v>
      </c>
      <c r="J8" s="14" t="s">
        <v>129</v>
      </c>
      <c r="K8" s="6" t="s">
        <v>83</v>
      </c>
    </row>
    <row r="9" spans="1:11" ht="28.8" x14ac:dyDescent="0.3">
      <c r="A9" s="41" t="s">
        <v>39</v>
      </c>
      <c r="B9" s="41" t="s">
        <v>395</v>
      </c>
      <c r="C9" s="41" t="s">
        <v>25</v>
      </c>
      <c r="D9" s="17" t="s">
        <v>103</v>
      </c>
      <c r="E9" s="7">
        <v>108000</v>
      </c>
      <c r="F9" s="65" t="s">
        <v>0</v>
      </c>
      <c r="G9" s="28" t="s">
        <v>0</v>
      </c>
      <c r="H9" s="45"/>
      <c r="I9" s="9"/>
      <c r="J9" s="14" t="s">
        <v>128</v>
      </c>
      <c r="K9" s="6" t="s">
        <v>83</v>
      </c>
    </row>
    <row r="10" spans="1:11" ht="57.6" x14ac:dyDescent="0.3">
      <c r="A10" s="41" t="s">
        <v>39</v>
      </c>
      <c r="B10" s="41" t="s">
        <v>395</v>
      </c>
      <c r="C10" s="41" t="s">
        <v>25</v>
      </c>
      <c r="D10" s="17" t="s">
        <v>44</v>
      </c>
      <c r="E10" s="7">
        <v>720000</v>
      </c>
      <c r="F10" s="65" t="s">
        <v>0</v>
      </c>
      <c r="G10" s="28" t="s">
        <v>0</v>
      </c>
      <c r="H10" s="45" t="s">
        <v>49</v>
      </c>
      <c r="I10" s="9" t="s">
        <v>50</v>
      </c>
      <c r="J10" s="17" t="s">
        <v>55</v>
      </c>
      <c r="K10" s="58" t="s">
        <v>57</v>
      </c>
    </row>
    <row r="11" spans="1:11" ht="28.8" x14ac:dyDescent="0.3">
      <c r="A11" s="41" t="s">
        <v>39</v>
      </c>
      <c r="B11" s="41" t="s">
        <v>395</v>
      </c>
      <c r="C11" s="41" t="s">
        <v>25</v>
      </c>
      <c r="D11" s="17" t="s">
        <v>45</v>
      </c>
      <c r="E11" s="7">
        <v>1565000</v>
      </c>
      <c r="F11" s="65" t="s">
        <v>0</v>
      </c>
      <c r="G11" s="28" t="s">
        <v>0</v>
      </c>
      <c r="H11" s="45" t="s">
        <v>49</v>
      </c>
      <c r="I11" s="9" t="s">
        <v>50</v>
      </c>
      <c r="J11" s="17" t="s">
        <v>55</v>
      </c>
      <c r="K11" s="6" t="s">
        <v>83</v>
      </c>
    </row>
    <row r="12" spans="1:11" ht="28.8" x14ac:dyDescent="0.3">
      <c r="A12" s="41" t="s">
        <v>39</v>
      </c>
      <c r="B12" s="41" t="s">
        <v>395</v>
      </c>
      <c r="C12" s="41" t="s">
        <v>25</v>
      </c>
      <c r="D12" s="17" t="s">
        <v>46</v>
      </c>
      <c r="E12" s="7">
        <v>4973745</v>
      </c>
      <c r="F12" s="65" t="s">
        <v>0</v>
      </c>
      <c r="G12" s="28" t="s">
        <v>0</v>
      </c>
      <c r="H12" s="45" t="s">
        <v>49</v>
      </c>
      <c r="I12" s="9" t="s">
        <v>50</v>
      </c>
      <c r="J12" s="14"/>
      <c r="K12" s="6" t="s">
        <v>81</v>
      </c>
    </row>
    <row r="13" spans="1:11" ht="28.8" x14ac:dyDescent="0.3">
      <c r="A13" s="41" t="s">
        <v>39</v>
      </c>
      <c r="B13" s="41" t="s">
        <v>395</v>
      </c>
      <c r="C13" s="41" t="s">
        <v>25</v>
      </c>
      <c r="D13" s="21" t="s">
        <v>127</v>
      </c>
      <c r="E13" s="7">
        <v>100000</v>
      </c>
      <c r="F13" s="65" t="s">
        <v>0</v>
      </c>
      <c r="G13" s="28" t="s">
        <v>0</v>
      </c>
      <c r="H13" s="45" t="s">
        <v>49</v>
      </c>
      <c r="I13" s="9" t="s">
        <v>74</v>
      </c>
      <c r="J13" s="14" t="s">
        <v>132</v>
      </c>
      <c r="K13" s="6" t="s">
        <v>83</v>
      </c>
    </row>
    <row r="14" spans="1:11" ht="28.8" x14ac:dyDescent="0.3">
      <c r="A14" s="41" t="s">
        <v>39</v>
      </c>
      <c r="B14" s="41" t="s">
        <v>395</v>
      </c>
      <c r="C14" s="41" t="s">
        <v>25</v>
      </c>
      <c r="D14" s="21" t="s">
        <v>127</v>
      </c>
      <c r="E14" s="7">
        <v>100000</v>
      </c>
      <c r="F14" s="65" t="s">
        <v>0</v>
      </c>
      <c r="G14" s="28" t="s">
        <v>0</v>
      </c>
      <c r="H14" s="45" t="s">
        <v>49</v>
      </c>
      <c r="I14" s="9" t="s">
        <v>79</v>
      </c>
      <c r="J14" s="14" t="s">
        <v>131</v>
      </c>
      <c r="K14" s="6" t="s">
        <v>83</v>
      </c>
    </row>
    <row r="15" spans="1:11" ht="28.8" x14ac:dyDescent="0.3">
      <c r="A15" s="41" t="s">
        <v>39</v>
      </c>
      <c r="B15" s="41" t="s">
        <v>395</v>
      </c>
      <c r="C15" s="11" t="s">
        <v>9</v>
      </c>
      <c r="D15" s="6" t="s">
        <v>47</v>
      </c>
      <c r="E15" s="34" t="s">
        <v>0</v>
      </c>
      <c r="F15" s="15" t="s">
        <v>48</v>
      </c>
      <c r="G15" s="26">
        <v>217893</v>
      </c>
      <c r="H15" s="45" t="s">
        <v>49</v>
      </c>
      <c r="I15" s="9" t="s">
        <v>49</v>
      </c>
      <c r="J15" s="17" t="s">
        <v>56</v>
      </c>
      <c r="K15" s="6" t="s">
        <v>83</v>
      </c>
    </row>
    <row r="16" spans="1:11" ht="28.8" x14ac:dyDescent="0.3">
      <c r="A16" s="41" t="s">
        <v>39</v>
      </c>
      <c r="B16" s="41" t="s">
        <v>395</v>
      </c>
      <c r="C16" s="11" t="s">
        <v>9</v>
      </c>
      <c r="D16" s="6" t="s">
        <v>47</v>
      </c>
      <c r="E16" s="34" t="s">
        <v>0</v>
      </c>
      <c r="F16" s="15" t="s">
        <v>48</v>
      </c>
      <c r="G16" s="26">
        <v>1479425</v>
      </c>
      <c r="H16" s="45" t="s">
        <v>49</v>
      </c>
      <c r="I16" s="7" t="s">
        <v>50</v>
      </c>
      <c r="J16" s="6" t="s">
        <v>130</v>
      </c>
      <c r="K16" s="6" t="s">
        <v>83</v>
      </c>
    </row>
    <row r="17" spans="1:11" ht="409.6" x14ac:dyDescent="0.3">
      <c r="A17" s="15" t="s">
        <v>10</v>
      </c>
      <c r="B17" s="4" t="s">
        <v>394</v>
      </c>
      <c r="C17" s="11" t="s">
        <v>9</v>
      </c>
      <c r="D17" s="3" t="s">
        <v>159</v>
      </c>
      <c r="E17" s="34" t="s">
        <v>0</v>
      </c>
      <c r="F17" s="6" t="s">
        <v>160</v>
      </c>
      <c r="G17" s="12">
        <v>7997000</v>
      </c>
      <c r="H17" s="67" t="s">
        <v>8</v>
      </c>
      <c r="I17" s="67" t="s">
        <v>7</v>
      </c>
      <c r="J17" s="11" t="s">
        <v>161</v>
      </c>
      <c r="K17" s="69" t="s">
        <v>162</v>
      </c>
    </row>
    <row r="18" spans="1:11" ht="72" x14ac:dyDescent="0.3">
      <c r="A18" s="15" t="s">
        <v>10</v>
      </c>
      <c r="B18" s="4" t="s">
        <v>394</v>
      </c>
      <c r="C18" s="11" t="s">
        <v>9</v>
      </c>
      <c r="D18" s="3" t="s">
        <v>163</v>
      </c>
      <c r="E18" s="34" t="s">
        <v>0</v>
      </c>
      <c r="F18" s="6" t="s">
        <v>164</v>
      </c>
      <c r="G18" s="12">
        <v>4700000</v>
      </c>
      <c r="H18" s="11" t="s">
        <v>165</v>
      </c>
      <c r="I18" s="11" t="s">
        <v>165</v>
      </c>
      <c r="J18" s="11" t="s">
        <v>166</v>
      </c>
      <c r="K18" s="11" t="s">
        <v>167</v>
      </c>
    </row>
    <row r="19" spans="1:11" ht="100.8" x14ac:dyDescent="0.3">
      <c r="A19" s="15" t="s">
        <v>10</v>
      </c>
      <c r="B19" s="4" t="s">
        <v>394</v>
      </c>
      <c r="C19" s="11" t="s">
        <v>9</v>
      </c>
      <c r="D19" s="3" t="s">
        <v>163</v>
      </c>
      <c r="E19" s="34" t="s">
        <v>0</v>
      </c>
      <c r="F19" s="11" t="s">
        <v>168</v>
      </c>
      <c r="G19" s="12">
        <v>886000</v>
      </c>
      <c r="H19" s="67" t="s">
        <v>8</v>
      </c>
      <c r="I19" s="67" t="s">
        <v>7</v>
      </c>
      <c r="J19" s="11" t="s">
        <v>169</v>
      </c>
      <c r="K19" s="11" t="s">
        <v>170</v>
      </c>
    </row>
    <row r="20" spans="1:11" ht="72" x14ac:dyDescent="0.3">
      <c r="A20" s="15" t="s">
        <v>10</v>
      </c>
      <c r="B20" s="4" t="s">
        <v>394</v>
      </c>
      <c r="C20" s="11" t="s">
        <v>9</v>
      </c>
      <c r="D20" s="3" t="s">
        <v>163</v>
      </c>
      <c r="E20" s="34" t="s">
        <v>0</v>
      </c>
      <c r="F20" s="70" t="s">
        <v>171</v>
      </c>
      <c r="G20" s="71">
        <v>630000</v>
      </c>
      <c r="H20" s="4" t="s">
        <v>13</v>
      </c>
      <c r="I20" s="4" t="s">
        <v>13</v>
      </c>
      <c r="J20" s="53" t="s">
        <v>172</v>
      </c>
      <c r="K20" s="4"/>
    </row>
    <row r="21" spans="1:11" ht="72" x14ac:dyDescent="0.3">
      <c r="A21" s="15" t="s">
        <v>10</v>
      </c>
      <c r="B21" s="4" t="s">
        <v>394</v>
      </c>
      <c r="C21" s="11" t="s">
        <v>9</v>
      </c>
      <c r="D21" s="3" t="s">
        <v>163</v>
      </c>
      <c r="E21" s="34" t="s">
        <v>0</v>
      </c>
      <c r="F21" s="62" t="s">
        <v>173</v>
      </c>
      <c r="G21" s="71">
        <v>1267465</v>
      </c>
      <c r="H21" s="4" t="s">
        <v>3</v>
      </c>
      <c r="I21" s="4" t="s">
        <v>5</v>
      </c>
      <c r="J21" s="53" t="s">
        <v>174</v>
      </c>
      <c r="K21" s="4"/>
    </row>
    <row r="22" spans="1:11" ht="72" x14ac:dyDescent="0.3">
      <c r="A22" s="15" t="s">
        <v>10</v>
      </c>
      <c r="B22" s="4" t="s">
        <v>394</v>
      </c>
      <c r="C22" s="11" t="s">
        <v>9</v>
      </c>
      <c r="D22" s="3" t="s">
        <v>163</v>
      </c>
      <c r="E22" s="34" t="s">
        <v>0</v>
      </c>
      <c r="F22" s="62" t="s">
        <v>175</v>
      </c>
      <c r="G22" s="71">
        <v>1267465</v>
      </c>
      <c r="H22" s="53" t="s">
        <v>26</v>
      </c>
      <c r="I22" s="53" t="s">
        <v>64</v>
      </c>
      <c r="J22" s="11" t="s">
        <v>176</v>
      </c>
      <c r="K22" s="4"/>
    </row>
    <row r="23" spans="1:11" ht="158.4" x14ac:dyDescent="0.3">
      <c r="A23" s="15" t="s">
        <v>10</v>
      </c>
      <c r="B23" s="4" t="s">
        <v>394</v>
      </c>
      <c r="C23" s="11" t="s">
        <v>9</v>
      </c>
      <c r="D23" s="3" t="s">
        <v>163</v>
      </c>
      <c r="E23" s="34" t="s">
        <v>0</v>
      </c>
      <c r="F23" s="53" t="s">
        <v>177</v>
      </c>
      <c r="G23" s="12">
        <v>5000000</v>
      </c>
      <c r="H23" s="4" t="s">
        <v>13</v>
      </c>
      <c r="I23" s="4" t="s">
        <v>13</v>
      </c>
      <c r="J23" s="52" t="s">
        <v>178</v>
      </c>
      <c r="K23" s="53" t="s">
        <v>179</v>
      </c>
    </row>
    <row r="24" spans="1:11" ht="72" x14ac:dyDescent="0.3">
      <c r="A24" s="15" t="s">
        <v>10</v>
      </c>
      <c r="B24" s="4" t="s">
        <v>394</v>
      </c>
      <c r="C24" s="11" t="s">
        <v>9</v>
      </c>
      <c r="D24" s="3" t="s">
        <v>163</v>
      </c>
      <c r="E24" s="34" t="s">
        <v>0</v>
      </c>
      <c r="F24" s="70" t="s">
        <v>180</v>
      </c>
      <c r="G24" s="71">
        <v>5653847</v>
      </c>
      <c r="H24" s="11" t="s">
        <v>181</v>
      </c>
      <c r="I24" s="11" t="s">
        <v>182</v>
      </c>
      <c r="J24" s="11" t="s">
        <v>183</v>
      </c>
      <c r="K24" s="11" t="s">
        <v>184</v>
      </c>
    </row>
    <row r="25" spans="1:11" ht="72" x14ac:dyDescent="0.3">
      <c r="A25" s="15" t="s">
        <v>10</v>
      </c>
      <c r="B25" s="4" t="s">
        <v>394</v>
      </c>
      <c r="C25" s="11" t="s">
        <v>9</v>
      </c>
      <c r="D25" s="3" t="s">
        <v>163</v>
      </c>
      <c r="E25" s="34" t="s">
        <v>0</v>
      </c>
      <c r="F25" s="70" t="s">
        <v>185</v>
      </c>
      <c r="G25" s="71">
        <v>1600000</v>
      </c>
      <c r="H25" s="11" t="s">
        <v>186</v>
      </c>
      <c r="I25" s="11" t="s">
        <v>186</v>
      </c>
      <c r="J25" s="11" t="s">
        <v>187</v>
      </c>
      <c r="K25" s="11" t="s">
        <v>188</v>
      </c>
    </row>
    <row r="26" spans="1:11" ht="72" x14ac:dyDescent="0.3">
      <c r="A26" s="15" t="s">
        <v>10</v>
      </c>
      <c r="B26" s="4" t="s">
        <v>394</v>
      </c>
      <c r="C26" s="11" t="s">
        <v>9</v>
      </c>
      <c r="D26" s="3" t="s">
        <v>163</v>
      </c>
      <c r="E26" s="34" t="s">
        <v>0</v>
      </c>
      <c r="F26" s="53" t="s">
        <v>189</v>
      </c>
      <c r="G26" s="71">
        <v>1050000</v>
      </c>
      <c r="H26" s="11" t="s">
        <v>186</v>
      </c>
      <c r="I26" s="11" t="s">
        <v>186</v>
      </c>
      <c r="J26" s="53" t="s">
        <v>190</v>
      </c>
      <c r="K26" s="4"/>
    </row>
    <row r="27" spans="1:11" ht="158.4" x14ac:dyDescent="0.3">
      <c r="A27" s="15" t="s">
        <v>10</v>
      </c>
      <c r="B27" s="4" t="s">
        <v>394</v>
      </c>
      <c r="C27" s="11" t="s">
        <v>9</v>
      </c>
      <c r="D27" s="3" t="s">
        <v>17</v>
      </c>
      <c r="E27" s="34" t="s">
        <v>0</v>
      </c>
      <c r="F27" s="11" t="s">
        <v>191</v>
      </c>
      <c r="G27" s="71">
        <v>284000</v>
      </c>
      <c r="H27" s="11" t="s">
        <v>186</v>
      </c>
      <c r="I27" s="11" t="s">
        <v>186</v>
      </c>
      <c r="J27" s="11" t="s">
        <v>192</v>
      </c>
      <c r="K27" s="4"/>
    </row>
    <row r="28" spans="1:11" ht="172.8" x14ac:dyDescent="0.3">
      <c r="A28" s="15" t="s">
        <v>10</v>
      </c>
      <c r="B28" s="4" t="s">
        <v>394</v>
      </c>
      <c r="C28" s="11" t="s">
        <v>9</v>
      </c>
      <c r="D28" s="3" t="s">
        <v>17</v>
      </c>
      <c r="E28" s="34" t="s">
        <v>0</v>
      </c>
      <c r="F28" s="11" t="s">
        <v>193</v>
      </c>
      <c r="G28" s="71">
        <v>15546305</v>
      </c>
      <c r="H28" s="4" t="s">
        <v>13</v>
      </c>
      <c r="I28" s="11" t="s">
        <v>194</v>
      </c>
      <c r="J28" s="11" t="s">
        <v>195</v>
      </c>
      <c r="K28" s="11" t="s">
        <v>196</v>
      </c>
    </row>
    <row r="29" spans="1:11" ht="244.8" x14ac:dyDescent="0.3">
      <c r="A29" s="15" t="s">
        <v>10</v>
      </c>
      <c r="B29" s="4" t="s">
        <v>394</v>
      </c>
      <c r="C29" s="11" t="s">
        <v>9</v>
      </c>
      <c r="D29" s="3" t="s">
        <v>17</v>
      </c>
      <c r="E29" s="34" t="s">
        <v>0</v>
      </c>
      <c r="F29" s="11" t="s">
        <v>197</v>
      </c>
      <c r="G29" s="71">
        <v>11809000</v>
      </c>
      <c r="H29" s="4" t="s">
        <v>13</v>
      </c>
      <c r="I29" s="11" t="s">
        <v>194</v>
      </c>
      <c r="J29" s="11" t="s">
        <v>198</v>
      </c>
      <c r="K29" s="11" t="s">
        <v>199</v>
      </c>
    </row>
    <row r="30" spans="1:11" ht="158.4" x14ac:dyDescent="0.3">
      <c r="A30" s="15" t="s">
        <v>10</v>
      </c>
      <c r="B30" s="4" t="s">
        <v>394</v>
      </c>
      <c r="C30" s="11" t="s">
        <v>9</v>
      </c>
      <c r="D30" s="3" t="s">
        <v>17</v>
      </c>
      <c r="E30" s="34" t="s">
        <v>0</v>
      </c>
      <c r="F30" s="11" t="s">
        <v>200</v>
      </c>
      <c r="G30" s="71">
        <v>2849762</v>
      </c>
      <c r="H30" s="53" t="s">
        <v>8</v>
      </c>
      <c r="I30" s="53" t="s">
        <v>7</v>
      </c>
      <c r="J30" s="11" t="s">
        <v>201</v>
      </c>
      <c r="K30" s="11" t="s">
        <v>202</v>
      </c>
    </row>
    <row r="31" spans="1:11" ht="144" x14ac:dyDescent="0.3">
      <c r="A31" s="15" t="s">
        <v>10</v>
      </c>
      <c r="B31" s="4" t="s">
        <v>394</v>
      </c>
      <c r="C31" s="11" t="s">
        <v>9</v>
      </c>
      <c r="D31" s="3" t="s">
        <v>203</v>
      </c>
      <c r="E31" s="34" t="s">
        <v>0</v>
      </c>
      <c r="F31" s="6" t="s">
        <v>204</v>
      </c>
      <c r="G31" s="68">
        <v>7200000</v>
      </c>
      <c r="H31" s="53" t="s">
        <v>205</v>
      </c>
      <c r="I31" s="11" t="s">
        <v>206</v>
      </c>
      <c r="J31" s="53" t="s">
        <v>207</v>
      </c>
      <c r="K31" s="57"/>
    </row>
    <row r="32" spans="1:11" ht="72" x14ac:dyDescent="0.3">
      <c r="A32" s="15" t="s">
        <v>10</v>
      </c>
      <c r="B32" s="4" t="s">
        <v>394</v>
      </c>
      <c r="C32" s="11" t="s">
        <v>9</v>
      </c>
      <c r="D32" s="3" t="s">
        <v>203</v>
      </c>
      <c r="E32" s="34" t="s">
        <v>0</v>
      </c>
      <c r="F32" s="3" t="s">
        <v>208</v>
      </c>
      <c r="G32" s="50">
        <v>2400000</v>
      </c>
      <c r="H32" s="53" t="s">
        <v>8</v>
      </c>
      <c r="I32" s="53" t="s">
        <v>7</v>
      </c>
      <c r="J32" s="53" t="s">
        <v>209</v>
      </c>
      <c r="K32" s="53" t="s">
        <v>210</v>
      </c>
    </row>
    <row r="33" spans="1:11" ht="43.2" x14ac:dyDescent="0.3">
      <c r="A33" s="4" t="s">
        <v>66</v>
      </c>
      <c r="B33" s="4" t="s">
        <v>393</v>
      </c>
      <c r="C33" s="11" t="s">
        <v>25</v>
      </c>
      <c r="D33" s="10" t="s">
        <v>139</v>
      </c>
      <c r="E33" s="12">
        <v>300000</v>
      </c>
      <c r="F33" s="66" t="s">
        <v>0</v>
      </c>
      <c r="G33" s="8" t="s">
        <v>0</v>
      </c>
      <c r="H33" s="11" t="s">
        <v>78</v>
      </c>
      <c r="I33" s="11" t="s">
        <v>78</v>
      </c>
      <c r="J33" s="10" t="s">
        <v>51</v>
      </c>
      <c r="K33" s="11" t="s">
        <v>147</v>
      </c>
    </row>
    <row r="34" spans="1:11" ht="28.8" x14ac:dyDescent="0.3">
      <c r="A34" s="4" t="s">
        <v>66</v>
      </c>
      <c r="B34" s="4" t="s">
        <v>393</v>
      </c>
      <c r="C34" s="11" t="s">
        <v>25</v>
      </c>
      <c r="D34" s="10" t="s">
        <v>136</v>
      </c>
      <c r="E34" s="12">
        <v>200000</v>
      </c>
      <c r="F34" s="66" t="s">
        <v>0</v>
      </c>
      <c r="G34" s="8" t="s">
        <v>0</v>
      </c>
      <c r="H34" s="11" t="s">
        <v>78</v>
      </c>
      <c r="I34" s="11" t="s">
        <v>78</v>
      </c>
      <c r="J34" s="10" t="s">
        <v>51</v>
      </c>
      <c r="K34" s="11" t="s">
        <v>148</v>
      </c>
    </row>
    <row r="35" spans="1:11" x14ac:dyDescent="0.3">
      <c r="A35" s="4" t="s">
        <v>66</v>
      </c>
      <c r="B35" s="4" t="s">
        <v>393</v>
      </c>
      <c r="C35" s="11" t="s">
        <v>25</v>
      </c>
      <c r="D35" s="10" t="s">
        <v>137</v>
      </c>
      <c r="E35" s="12">
        <v>150000</v>
      </c>
      <c r="F35" s="66" t="s">
        <v>0</v>
      </c>
      <c r="G35" s="8" t="s">
        <v>0</v>
      </c>
      <c r="H35" s="11" t="s">
        <v>78</v>
      </c>
      <c r="I35" s="11" t="s">
        <v>133</v>
      </c>
      <c r="J35" s="10" t="s">
        <v>134</v>
      </c>
      <c r="K35" s="11" t="s">
        <v>149</v>
      </c>
    </row>
    <row r="36" spans="1:11" ht="72" x14ac:dyDescent="0.3">
      <c r="A36" s="11" t="s">
        <v>76</v>
      </c>
      <c r="B36" s="11" t="s">
        <v>392</v>
      </c>
      <c r="C36" s="11" t="s">
        <v>25</v>
      </c>
      <c r="D36" s="11" t="s">
        <v>135</v>
      </c>
      <c r="E36" s="26">
        <v>11030000</v>
      </c>
      <c r="F36" s="66" t="s">
        <v>1</v>
      </c>
      <c r="G36" s="8" t="s">
        <v>1</v>
      </c>
      <c r="H36" s="4" t="s">
        <v>49</v>
      </c>
      <c r="I36" s="11" t="s">
        <v>49</v>
      </c>
      <c r="J36" s="10" t="s">
        <v>51</v>
      </c>
      <c r="K36" s="69" t="s">
        <v>145</v>
      </c>
    </row>
    <row r="37" spans="1:11" ht="28.8" x14ac:dyDescent="0.3">
      <c r="A37" s="11" t="s">
        <v>77</v>
      </c>
      <c r="B37" s="11" t="s">
        <v>391</v>
      </c>
      <c r="C37" s="11" t="s">
        <v>25</v>
      </c>
      <c r="D37" s="11" t="s">
        <v>135</v>
      </c>
      <c r="E37" s="26">
        <v>12000000</v>
      </c>
      <c r="F37" s="66" t="s">
        <v>1</v>
      </c>
      <c r="G37" s="8" t="s">
        <v>1</v>
      </c>
      <c r="H37" s="4" t="s">
        <v>49</v>
      </c>
      <c r="I37" s="11" t="s">
        <v>49</v>
      </c>
      <c r="J37" s="10" t="s">
        <v>51</v>
      </c>
      <c r="K37" s="69" t="s">
        <v>144</v>
      </c>
    </row>
    <row r="38" spans="1:11" ht="28.8" x14ac:dyDescent="0.3">
      <c r="A38" s="15" t="s">
        <v>60</v>
      </c>
      <c r="B38" s="15" t="s">
        <v>390</v>
      </c>
      <c r="C38" s="11" t="s">
        <v>25</v>
      </c>
      <c r="D38" s="69" t="s">
        <v>141</v>
      </c>
      <c r="E38" s="72">
        <v>500000</v>
      </c>
      <c r="F38" s="66" t="s">
        <v>1</v>
      </c>
      <c r="G38" s="8" t="s">
        <v>1</v>
      </c>
      <c r="H38" s="4" t="s">
        <v>49</v>
      </c>
      <c r="I38" s="11" t="s">
        <v>49</v>
      </c>
      <c r="J38" s="10" t="s">
        <v>51</v>
      </c>
      <c r="K38" s="11"/>
    </row>
    <row r="39" spans="1:11" ht="57.6" x14ac:dyDescent="0.3">
      <c r="A39" s="4" t="s">
        <v>61</v>
      </c>
      <c r="B39" s="4" t="s">
        <v>389</v>
      </c>
      <c r="C39" s="11" t="s">
        <v>25</v>
      </c>
      <c r="D39" s="11" t="s">
        <v>140</v>
      </c>
      <c r="E39" s="12">
        <v>60000000</v>
      </c>
      <c r="F39" s="66" t="s">
        <v>1</v>
      </c>
      <c r="G39" s="8" t="s">
        <v>1</v>
      </c>
      <c r="H39" s="73" t="s">
        <v>23</v>
      </c>
      <c r="I39" s="73" t="s">
        <v>62</v>
      </c>
      <c r="J39" s="10" t="s">
        <v>51</v>
      </c>
      <c r="K39" s="11" t="s">
        <v>143</v>
      </c>
    </row>
    <row r="40" spans="1:11" ht="57.6" x14ac:dyDescent="0.3">
      <c r="A40" s="4" t="s">
        <v>61</v>
      </c>
      <c r="B40" s="4" t="s">
        <v>389</v>
      </c>
      <c r="C40" s="11" t="s">
        <v>25</v>
      </c>
      <c r="D40" s="11" t="s">
        <v>110</v>
      </c>
      <c r="E40" s="71">
        <v>119138</v>
      </c>
      <c r="F40" s="66" t="s">
        <v>1</v>
      </c>
      <c r="G40" s="8" t="s">
        <v>1</v>
      </c>
      <c r="H40" s="73" t="s">
        <v>23</v>
      </c>
      <c r="I40" s="73" t="s">
        <v>62</v>
      </c>
      <c r="J40" s="10" t="s">
        <v>51</v>
      </c>
      <c r="K40" s="11" t="s">
        <v>143</v>
      </c>
    </row>
    <row r="41" spans="1:11" ht="57.6" x14ac:dyDescent="0.3">
      <c r="A41" s="4" t="s">
        <v>61</v>
      </c>
      <c r="B41" s="4" t="s">
        <v>389</v>
      </c>
      <c r="C41" s="11" t="s">
        <v>25</v>
      </c>
      <c r="D41" s="11" t="s">
        <v>138</v>
      </c>
      <c r="E41" s="71">
        <v>53262</v>
      </c>
      <c r="F41" s="66" t="s">
        <v>1</v>
      </c>
      <c r="G41" s="8" t="s">
        <v>1</v>
      </c>
      <c r="H41" s="73" t="s">
        <v>23</v>
      </c>
      <c r="I41" s="73" t="s">
        <v>62</v>
      </c>
      <c r="J41" s="10" t="s">
        <v>51</v>
      </c>
      <c r="K41" s="11" t="s">
        <v>142</v>
      </c>
    </row>
    <row r="42" spans="1:11" x14ac:dyDescent="0.3">
      <c r="A42" s="15" t="s">
        <v>67</v>
      </c>
      <c r="B42" s="15" t="s">
        <v>388</v>
      </c>
      <c r="C42" s="11" t="s">
        <v>2</v>
      </c>
      <c r="D42" s="11" t="s">
        <v>2</v>
      </c>
      <c r="E42" s="36" t="s">
        <v>2</v>
      </c>
      <c r="F42" s="11" t="s">
        <v>2</v>
      </c>
      <c r="G42" s="11" t="s">
        <v>2</v>
      </c>
      <c r="H42" s="11" t="s">
        <v>2</v>
      </c>
      <c r="I42" s="11" t="s">
        <v>2</v>
      </c>
      <c r="J42" s="11" t="s">
        <v>2</v>
      </c>
      <c r="K42" s="11" t="s">
        <v>2</v>
      </c>
    </row>
    <row r="43" spans="1:11" x14ac:dyDescent="0.3">
      <c r="A43" s="15" t="s">
        <v>68</v>
      </c>
      <c r="B43" s="15" t="s">
        <v>387</v>
      </c>
      <c r="C43" s="11" t="s">
        <v>2</v>
      </c>
      <c r="D43" s="11" t="s">
        <v>2</v>
      </c>
      <c r="E43" s="36" t="s">
        <v>2</v>
      </c>
      <c r="F43" s="11" t="s">
        <v>2</v>
      </c>
      <c r="G43" s="11" t="s">
        <v>2</v>
      </c>
      <c r="H43" s="11" t="s">
        <v>2</v>
      </c>
      <c r="I43" s="11" t="s">
        <v>2</v>
      </c>
      <c r="J43" s="11" t="s">
        <v>2</v>
      </c>
      <c r="K43" s="11" t="s">
        <v>2</v>
      </c>
    </row>
    <row r="44" spans="1:11" x14ac:dyDescent="0.3">
      <c r="A44" s="15" t="s">
        <v>72</v>
      </c>
      <c r="B44" s="15" t="s">
        <v>386</v>
      </c>
      <c r="C44" s="11" t="s">
        <v>2</v>
      </c>
      <c r="D44" s="11" t="s">
        <v>2</v>
      </c>
      <c r="E44" s="36" t="s">
        <v>2</v>
      </c>
      <c r="F44" s="11" t="s">
        <v>2</v>
      </c>
      <c r="G44" s="11" t="s">
        <v>2</v>
      </c>
      <c r="H44" s="11" t="s">
        <v>2</v>
      </c>
      <c r="I44" s="11" t="s">
        <v>2</v>
      </c>
      <c r="J44" s="11" t="s">
        <v>2</v>
      </c>
      <c r="K44" s="11" t="s">
        <v>2</v>
      </c>
    </row>
    <row r="45" spans="1:11" x14ac:dyDescent="0.3">
      <c r="A45" s="15" t="s">
        <v>71</v>
      </c>
      <c r="B45" s="15" t="s">
        <v>385</v>
      </c>
      <c r="C45" s="11" t="s">
        <v>2</v>
      </c>
      <c r="D45" s="11" t="s">
        <v>2</v>
      </c>
      <c r="E45" s="36" t="s">
        <v>2</v>
      </c>
      <c r="F45" s="11" t="s">
        <v>2</v>
      </c>
      <c r="G45" s="11" t="s">
        <v>2</v>
      </c>
      <c r="H45" s="11" t="s">
        <v>2</v>
      </c>
      <c r="I45" s="11" t="s">
        <v>2</v>
      </c>
      <c r="J45" s="11" t="s">
        <v>2</v>
      </c>
      <c r="K45" s="11" t="s">
        <v>2</v>
      </c>
    </row>
    <row r="46" spans="1:11" x14ac:dyDescent="0.3">
      <c r="A46" s="15" t="s">
        <v>70</v>
      </c>
      <c r="B46" s="15" t="s">
        <v>384</v>
      </c>
      <c r="C46" s="11" t="s">
        <v>2</v>
      </c>
      <c r="D46" s="11" t="s">
        <v>2</v>
      </c>
      <c r="E46" s="36" t="s">
        <v>2</v>
      </c>
      <c r="F46" s="11" t="s">
        <v>2</v>
      </c>
      <c r="G46" s="11" t="s">
        <v>2</v>
      </c>
      <c r="H46" s="11" t="s">
        <v>2</v>
      </c>
      <c r="I46" s="11" t="s">
        <v>2</v>
      </c>
      <c r="J46" s="11" t="s">
        <v>2</v>
      </c>
      <c r="K46" s="11" t="s">
        <v>2</v>
      </c>
    </row>
    <row r="47" spans="1:11" x14ac:dyDescent="0.3">
      <c r="A47" s="15" t="s">
        <v>73</v>
      </c>
      <c r="B47" s="15" t="s">
        <v>383</v>
      </c>
      <c r="C47" s="11" t="s">
        <v>2</v>
      </c>
      <c r="D47" s="11" t="s">
        <v>2</v>
      </c>
      <c r="E47" s="36" t="s">
        <v>2</v>
      </c>
      <c r="F47" s="11" t="s">
        <v>2</v>
      </c>
      <c r="G47" s="11" t="s">
        <v>2</v>
      </c>
      <c r="H47" s="11" t="s">
        <v>2</v>
      </c>
      <c r="I47" s="11" t="s">
        <v>2</v>
      </c>
      <c r="J47" s="11" t="s">
        <v>2</v>
      </c>
      <c r="K47" s="11" t="s">
        <v>2</v>
      </c>
    </row>
    <row r="48" spans="1:11" ht="28.2" customHeight="1" x14ac:dyDescent="0.3">
      <c r="A48" s="15" t="s">
        <v>69</v>
      </c>
      <c r="B48" s="15" t="s">
        <v>382</v>
      </c>
      <c r="C48" s="11" t="s">
        <v>2</v>
      </c>
      <c r="D48" s="11" t="s">
        <v>2</v>
      </c>
      <c r="E48" s="11" t="s">
        <v>2</v>
      </c>
      <c r="F48" s="11" t="s">
        <v>2</v>
      </c>
      <c r="G48" s="11" t="s">
        <v>2</v>
      </c>
      <c r="H48" s="11" t="s">
        <v>2</v>
      </c>
      <c r="I48" s="11" t="s">
        <v>2</v>
      </c>
      <c r="J48" s="11" t="s">
        <v>2</v>
      </c>
      <c r="K48" s="11" t="s">
        <v>87</v>
      </c>
    </row>
    <row r="50" spans="1:11" x14ac:dyDescent="0.3">
      <c r="A50" s="75" t="s">
        <v>90</v>
      </c>
      <c r="B50" s="75"/>
      <c r="C50" s="78"/>
      <c r="D50" s="74"/>
      <c r="E50" s="77">
        <f>SUM(E5:E49)</f>
        <v>127119145</v>
      </c>
      <c r="F50" s="77">
        <f>SUM(F5:F49)</f>
        <v>0</v>
      </c>
      <c r="G50" s="77">
        <f>SUM(G5:G49)</f>
        <v>71838162</v>
      </c>
    </row>
    <row r="51" spans="1:11" x14ac:dyDescent="0.3">
      <c r="A51" s="75" t="s">
        <v>91</v>
      </c>
      <c r="B51" s="75"/>
      <c r="C51" s="74"/>
      <c r="D51" s="74"/>
      <c r="E51" s="74"/>
      <c r="F51" s="74"/>
      <c r="G51" s="74"/>
      <c r="J51" s="27"/>
      <c r="K51" s="5"/>
    </row>
    <row r="52" spans="1:11" x14ac:dyDescent="0.3">
      <c r="A52" s="79" t="s">
        <v>39</v>
      </c>
      <c r="B52" s="79"/>
      <c r="C52" s="78"/>
      <c r="D52" s="74"/>
      <c r="E52" s="76">
        <f>SUM(E5:E16)</f>
        <v>42766745</v>
      </c>
      <c r="F52" s="76">
        <f>SUM(F5:F16)</f>
        <v>0</v>
      </c>
      <c r="G52" s="76">
        <f>SUM(G5:G16)</f>
        <v>1697318</v>
      </c>
    </row>
    <row r="53" spans="1:11" x14ac:dyDescent="0.3">
      <c r="A53" s="79" t="s">
        <v>63</v>
      </c>
      <c r="B53" s="79"/>
      <c r="C53" s="78"/>
      <c r="D53" s="74"/>
      <c r="E53" s="76">
        <f>SUM(E17:E32)</f>
        <v>0</v>
      </c>
      <c r="F53" s="76">
        <f t="shared" ref="F53:G53" si="0">SUM(F17:F32)</f>
        <v>0</v>
      </c>
      <c r="G53" s="76">
        <f t="shared" si="0"/>
        <v>70140844</v>
      </c>
    </row>
    <row r="54" spans="1:11" x14ac:dyDescent="0.3">
      <c r="A54" s="75" t="s">
        <v>66</v>
      </c>
      <c r="B54" s="75"/>
      <c r="C54" s="78"/>
      <c r="D54" s="74"/>
      <c r="E54" s="76">
        <f>SUM(E33:E35)</f>
        <v>650000</v>
      </c>
      <c r="F54" s="76">
        <f>SUM(F33:F35)</f>
        <v>0</v>
      </c>
      <c r="G54" s="76">
        <f>SUM(G33:G35)</f>
        <v>0</v>
      </c>
    </row>
    <row r="55" spans="1:11" ht="43.2" x14ac:dyDescent="0.3">
      <c r="A55" s="94" t="s">
        <v>76</v>
      </c>
      <c r="B55" s="94"/>
      <c r="C55" s="78"/>
      <c r="D55" s="74"/>
      <c r="E55" s="76">
        <f t="shared" ref="E55:G56" si="1">SUM(E36)</f>
        <v>11030000</v>
      </c>
      <c r="F55" s="76">
        <f t="shared" si="1"/>
        <v>0</v>
      </c>
      <c r="G55" s="76">
        <f t="shared" si="1"/>
        <v>0</v>
      </c>
    </row>
    <row r="56" spans="1:11" x14ac:dyDescent="0.3">
      <c r="A56" s="75" t="s">
        <v>77</v>
      </c>
      <c r="B56" s="75"/>
      <c r="C56" s="78"/>
      <c r="D56" s="74"/>
      <c r="E56" s="76">
        <f t="shared" si="1"/>
        <v>12000000</v>
      </c>
      <c r="F56" s="76">
        <f t="shared" si="1"/>
        <v>0</v>
      </c>
      <c r="G56" s="76">
        <f t="shared" si="1"/>
        <v>0</v>
      </c>
    </row>
    <row r="57" spans="1:11" x14ac:dyDescent="0.3">
      <c r="A57" s="75" t="s">
        <v>60</v>
      </c>
      <c r="B57" s="75"/>
      <c r="C57" s="78"/>
      <c r="D57" s="74"/>
      <c r="E57" s="76">
        <f>SUM(E38:E38)</f>
        <v>500000</v>
      </c>
      <c r="F57" s="76">
        <f>SUM(F38:F38)</f>
        <v>0</v>
      </c>
      <c r="G57" s="76">
        <f>SUM(G38:G38)</f>
        <v>0</v>
      </c>
    </row>
    <row r="58" spans="1:11" x14ac:dyDescent="0.3">
      <c r="A58" s="75" t="s">
        <v>61</v>
      </c>
      <c r="B58" s="75"/>
      <c r="C58" s="78"/>
      <c r="D58" s="74"/>
      <c r="E58" s="76">
        <f>SUM(E39:E41)</f>
        <v>60172400</v>
      </c>
      <c r="F58" s="76">
        <f t="shared" ref="F58:G58" si="2">SUM(F39:F41)</f>
        <v>0</v>
      </c>
      <c r="G58" s="76">
        <f t="shared" si="2"/>
        <v>0</v>
      </c>
    </row>
    <row r="60" spans="1:11" x14ac:dyDescent="0.3">
      <c r="A60" s="5" t="s">
        <v>397</v>
      </c>
    </row>
    <row r="61" spans="1:11" x14ac:dyDescent="0.3">
      <c r="A61" s="96" t="s">
        <v>396</v>
      </c>
    </row>
    <row r="63" spans="1:11" x14ac:dyDescent="0.3">
      <c r="A63" s="5" t="s">
        <v>401</v>
      </c>
    </row>
  </sheetData>
  <mergeCells count="1">
    <mergeCell ref="C2:J2"/>
  </mergeCells>
  <hyperlinks>
    <hyperlink ref="A61" r:id="rId1"/>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2"/>
  <sheetViews>
    <sheetView zoomScale="75" zoomScaleNormal="75" workbookViewId="0">
      <pane ySplit="4" topLeftCell="A5" activePane="bottomLeft" state="frozen"/>
      <selection pane="bottomLeft" activeCell="H37" sqref="H37"/>
    </sheetView>
  </sheetViews>
  <sheetFormatPr defaultRowHeight="14.4" x14ac:dyDescent="0.3"/>
  <cols>
    <col min="1" max="1" width="37.21875" style="27" customWidth="1"/>
    <col min="2" max="2" width="33.21875" style="5" customWidth="1"/>
    <col min="3" max="3" width="19" style="27" customWidth="1"/>
    <col min="4" max="4" width="27" style="29" customWidth="1"/>
    <col min="5" max="5" width="45.21875" style="27" customWidth="1"/>
    <col min="6" max="6" width="19.77734375" style="5" customWidth="1"/>
    <col min="7" max="7" width="22.6640625" style="5" customWidth="1"/>
    <col min="8" max="8" width="30.88671875" style="86" customWidth="1"/>
    <col min="9" max="9" width="58.44140625" style="27" customWidth="1"/>
    <col min="10" max="16384" width="8.88671875" style="5"/>
  </cols>
  <sheetData>
    <row r="2" spans="1:9" ht="67.8" customHeight="1" x14ac:dyDescent="0.45">
      <c r="C2" s="99" t="s">
        <v>100</v>
      </c>
      <c r="D2" s="99"/>
      <c r="E2" s="99"/>
      <c r="F2" s="99"/>
      <c r="G2" s="99"/>
      <c r="H2" s="99"/>
      <c r="I2" s="99"/>
    </row>
    <row r="4" spans="1:9" s="1" customFormat="1" ht="89.4" customHeight="1" x14ac:dyDescent="0.3">
      <c r="A4" s="90" t="s">
        <v>29</v>
      </c>
      <c r="B4" s="90" t="s">
        <v>381</v>
      </c>
      <c r="C4" s="90" t="s">
        <v>30</v>
      </c>
      <c r="D4" s="91" t="s">
        <v>32</v>
      </c>
      <c r="E4" s="92" t="s">
        <v>33</v>
      </c>
      <c r="F4" s="90" t="s">
        <v>35</v>
      </c>
      <c r="G4" s="90" t="s">
        <v>36</v>
      </c>
      <c r="H4" s="93" t="s">
        <v>65</v>
      </c>
      <c r="I4" s="90" t="s">
        <v>38</v>
      </c>
    </row>
    <row r="5" spans="1:9" ht="28.8" x14ac:dyDescent="0.3">
      <c r="A5" s="41" t="s">
        <v>39</v>
      </c>
      <c r="B5" s="40" t="s">
        <v>395</v>
      </c>
      <c r="C5" s="41" t="s">
        <v>25</v>
      </c>
      <c r="D5" s="43">
        <v>3000000</v>
      </c>
      <c r="E5" s="64" t="s">
        <v>0</v>
      </c>
      <c r="F5" s="45" t="s">
        <v>49</v>
      </c>
      <c r="G5" s="45" t="s">
        <v>49</v>
      </c>
      <c r="H5" s="46" t="s">
        <v>51</v>
      </c>
      <c r="I5" s="58" t="s">
        <v>85</v>
      </c>
    </row>
    <row r="6" spans="1:9" ht="28.8" x14ac:dyDescent="0.3">
      <c r="A6" s="41" t="s">
        <v>39</v>
      </c>
      <c r="B6" s="40" t="s">
        <v>395</v>
      </c>
      <c r="C6" s="41" t="s">
        <v>25</v>
      </c>
      <c r="D6" s="43">
        <v>3000000</v>
      </c>
      <c r="E6" s="65" t="s">
        <v>0</v>
      </c>
      <c r="F6" s="45" t="s">
        <v>49</v>
      </c>
      <c r="G6" s="45" t="s">
        <v>49</v>
      </c>
      <c r="H6" s="46" t="s">
        <v>51</v>
      </c>
      <c r="I6" s="58" t="s">
        <v>85</v>
      </c>
    </row>
    <row r="7" spans="1:9" ht="28.8" x14ac:dyDescent="0.3">
      <c r="A7" s="41" t="s">
        <v>39</v>
      </c>
      <c r="B7" s="40" t="s">
        <v>395</v>
      </c>
      <c r="C7" s="41" t="s">
        <v>25</v>
      </c>
      <c r="D7" s="43">
        <v>3000000</v>
      </c>
      <c r="E7" s="65" t="s">
        <v>0</v>
      </c>
      <c r="F7" s="45" t="s">
        <v>49</v>
      </c>
      <c r="G7" s="45" t="s">
        <v>49</v>
      </c>
      <c r="H7" s="46" t="s">
        <v>51</v>
      </c>
      <c r="I7" s="58" t="s">
        <v>85</v>
      </c>
    </row>
    <row r="8" spans="1:9" ht="28.8" x14ac:dyDescent="0.3">
      <c r="A8" s="41" t="s">
        <v>39</v>
      </c>
      <c r="B8" s="40" t="s">
        <v>395</v>
      </c>
      <c r="C8" s="41" t="s">
        <v>25</v>
      </c>
      <c r="D8" s="43">
        <v>3000000</v>
      </c>
      <c r="E8" s="65" t="s">
        <v>0</v>
      </c>
      <c r="F8" s="45" t="s">
        <v>49</v>
      </c>
      <c r="G8" s="45" t="s">
        <v>49</v>
      </c>
      <c r="H8" s="46" t="s">
        <v>51</v>
      </c>
      <c r="I8" s="58" t="s">
        <v>85</v>
      </c>
    </row>
    <row r="9" spans="1:9" ht="28.8" x14ac:dyDescent="0.3">
      <c r="A9" s="41" t="s">
        <v>39</v>
      </c>
      <c r="B9" s="40" t="s">
        <v>395</v>
      </c>
      <c r="C9" s="41" t="s">
        <v>25</v>
      </c>
      <c r="D9" s="43">
        <v>3000000</v>
      </c>
      <c r="E9" s="65" t="s">
        <v>0</v>
      </c>
      <c r="F9" s="45" t="s">
        <v>49</v>
      </c>
      <c r="G9" s="45" t="s">
        <v>49</v>
      </c>
      <c r="H9" s="46" t="s">
        <v>51</v>
      </c>
      <c r="I9" s="58" t="s">
        <v>85</v>
      </c>
    </row>
    <row r="10" spans="1:9" ht="28.8" x14ac:dyDescent="0.3">
      <c r="A10" s="41" t="s">
        <v>39</v>
      </c>
      <c r="B10" s="40" t="s">
        <v>395</v>
      </c>
      <c r="C10" s="41" t="s">
        <v>25</v>
      </c>
      <c r="D10" s="43">
        <v>3000000</v>
      </c>
      <c r="E10" s="65" t="s">
        <v>0</v>
      </c>
      <c r="F10" s="45" t="s">
        <v>49</v>
      </c>
      <c r="G10" s="45" t="s">
        <v>49</v>
      </c>
      <c r="H10" s="46" t="s">
        <v>51</v>
      </c>
      <c r="I10" s="58" t="s">
        <v>85</v>
      </c>
    </row>
    <row r="11" spans="1:9" ht="28.8" x14ac:dyDescent="0.3">
      <c r="A11" s="41" t="s">
        <v>39</v>
      </c>
      <c r="B11" s="40" t="s">
        <v>395</v>
      </c>
      <c r="C11" s="41" t="s">
        <v>25</v>
      </c>
      <c r="D11" s="7">
        <v>6000000</v>
      </c>
      <c r="E11" s="65" t="s">
        <v>0</v>
      </c>
      <c r="F11" s="45" t="s">
        <v>49</v>
      </c>
      <c r="G11" s="45" t="s">
        <v>49</v>
      </c>
      <c r="H11" s="46" t="s">
        <v>51</v>
      </c>
      <c r="I11" s="58" t="s">
        <v>85</v>
      </c>
    </row>
    <row r="12" spans="1:9" ht="28.8" x14ac:dyDescent="0.3">
      <c r="A12" s="41" t="s">
        <v>39</v>
      </c>
      <c r="B12" s="40" t="s">
        <v>395</v>
      </c>
      <c r="C12" s="41" t="s">
        <v>25</v>
      </c>
      <c r="D12" s="7">
        <v>3000000</v>
      </c>
      <c r="E12" s="65" t="s">
        <v>0</v>
      </c>
      <c r="F12" s="45" t="s">
        <v>49</v>
      </c>
      <c r="G12" s="45" t="s">
        <v>49</v>
      </c>
      <c r="H12" s="46" t="s">
        <v>51</v>
      </c>
      <c r="I12" s="58" t="s">
        <v>85</v>
      </c>
    </row>
    <row r="13" spans="1:9" ht="28.8" x14ac:dyDescent="0.3">
      <c r="A13" s="41" t="s">
        <v>39</v>
      </c>
      <c r="B13" s="40" t="s">
        <v>395</v>
      </c>
      <c r="C13" s="41" t="s">
        <v>25</v>
      </c>
      <c r="D13" s="7">
        <v>6000000</v>
      </c>
      <c r="E13" s="65" t="s">
        <v>0</v>
      </c>
      <c r="F13" s="45" t="s">
        <v>49</v>
      </c>
      <c r="G13" s="45" t="s">
        <v>49</v>
      </c>
      <c r="H13" s="46" t="s">
        <v>51</v>
      </c>
      <c r="I13" s="58" t="s">
        <v>85</v>
      </c>
    </row>
    <row r="14" spans="1:9" x14ac:dyDescent="0.3">
      <c r="A14" s="3" t="s">
        <v>10</v>
      </c>
      <c r="B14" s="4" t="s">
        <v>394</v>
      </c>
      <c r="C14" s="11" t="s">
        <v>2</v>
      </c>
      <c r="D14" s="11" t="s">
        <v>2</v>
      </c>
      <c r="E14" s="11" t="s">
        <v>2</v>
      </c>
      <c r="F14" s="11" t="s">
        <v>2</v>
      </c>
      <c r="G14" s="11" t="s">
        <v>2</v>
      </c>
      <c r="H14" s="11" t="s">
        <v>2</v>
      </c>
      <c r="I14" s="11"/>
    </row>
    <row r="15" spans="1:9" x14ac:dyDescent="0.3">
      <c r="A15" s="11" t="s">
        <v>66</v>
      </c>
      <c r="B15" s="4" t="s">
        <v>393</v>
      </c>
      <c r="C15" s="11" t="s">
        <v>2</v>
      </c>
      <c r="D15" s="11" t="s">
        <v>2</v>
      </c>
      <c r="E15" s="11" t="s">
        <v>2</v>
      </c>
      <c r="F15" s="11" t="s">
        <v>2</v>
      </c>
      <c r="G15" s="11" t="s">
        <v>2</v>
      </c>
      <c r="H15" s="11" t="s">
        <v>2</v>
      </c>
      <c r="I15" s="11"/>
    </row>
    <row r="16" spans="1:9" ht="28.8" x14ac:dyDescent="0.3">
      <c r="A16" s="11" t="s">
        <v>76</v>
      </c>
      <c r="B16" s="11" t="s">
        <v>392</v>
      </c>
      <c r="C16" s="4" t="s">
        <v>25</v>
      </c>
      <c r="D16" s="26">
        <v>11030000</v>
      </c>
      <c r="E16" s="66" t="s">
        <v>1</v>
      </c>
      <c r="F16" s="4" t="s">
        <v>49</v>
      </c>
      <c r="G16" s="4" t="s">
        <v>74</v>
      </c>
      <c r="H16" s="10" t="s">
        <v>51</v>
      </c>
      <c r="I16" s="69"/>
    </row>
    <row r="17" spans="1:9" x14ac:dyDescent="0.3">
      <c r="A17" s="11" t="s">
        <v>77</v>
      </c>
      <c r="B17" s="11" t="s">
        <v>391</v>
      </c>
      <c r="C17" s="4" t="s">
        <v>25</v>
      </c>
      <c r="D17" s="26">
        <v>12000000</v>
      </c>
      <c r="E17" s="66" t="s">
        <v>1</v>
      </c>
      <c r="F17" s="4" t="s">
        <v>49</v>
      </c>
      <c r="G17" s="4" t="s">
        <v>75</v>
      </c>
      <c r="H17" s="10" t="s">
        <v>51</v>
      </c>
      <c r="I17" s="69"/>
    </row>
    <row r="18" spans="1:9" x14ac:dyDescent="0.3">
      <c r="A18" s="11" t="s">
        <v>60</v>
      </c>
      <c r="B18" s="15" t="s">
        <v>390</v>
      </c>
      <c r="C18" s="4" t="s">
        <v>25</v>
      </c>
      <c r="D18" s="72">
        <v>250000</v>
      </c>
      <c r="E18" s="66" t="s">
        <v>1</v>
      </c>
      <c r="F18" s="4" t="s">
        <v>49</v>
      </c>
      <c r="G18" s="4" t="s">
        <v>74</v>
      </c>
      <c r="H18" s="10" t="s">
        <v>51</v>
      </c>
      <c r="I18" s="11" t="s">
        <v>102</v>
      </c>
    </row>
    <row r="19" spans="1:9" x14ac:dyDescent="0.3">
      <c r="A19" s="11" t="s">
        <v>60</v>
      </c>
      <c r="B19" s="15" t="s">
        <v>390</v>
      </c>
      <c r="C19" s="4" t="s">
        <v>25</v>
      </c>
      <c r="D19" s="72">
        <v>500000</v>
      </c>
      <c r="E19" s="66" t="s">
        <v>1</v>
      </c>
      <c r="F19" s="4" t="s">
        <v>49</v>
      </c>
      <c r="G19" s="4" t="s">
        <v>74</v>
      </c>
      <c r="H19" s="10" t="s">
        <v>51</v>
      </c>
      <c r="I19" s="11" t="s">
        <v>102</v>
      </c>
    </row>
    <row r="20" spans="1:9" x14ac:dyDescent="0.3">
      <c r="A20" s="11" t="s">
        <v>60</v>
      </c>
      <c r="B20" s="15" t="s">
        <v>390</v>
      </c>
      <c r="C20" s="4" t="s">
        <v>25</v>
      </c>
      <c r="D20" s="72">
        <v>500000</v>
      </c>
      <c r="E20" s="66" t="s">
        <v>1</v>
      </c>
      <c r="F20" s="4" t="s">
        <v>49</v>
      </c>
      <c r="G20" s="4" t="s">
        <v>74</v>
      </c>
      <c r="H20" s="10" t="s">
        <v>51</v>
      </c>
      <c r="I20" s="11" t="s">
        <v>102</v>
      </c>
    </row>
    <row r="21" spans="1:9" x14ac:dyDescent="0.3">
      <c r="A21" s="11" t="s">
        <v>61</v>
      </c>
      <c r="B21" s="4" t="s">
        <v>389</v>
      </c>
      <c r="C21" s="4" t="s">
        <v>25</v>
      </c>
      <c r="D21" s="12">
        <v>53262</v>
      </c>
      <c r="E21" s="66" t="s">
        <v>1</v>
      </c>
      <c r="F21" s="73" t="s">
        <v>23</v>
      </c>
      <c r="G21" s="73" t="s">
        <v>62</v>
      </c>
      <c r="H21" s="10" t="s">
        <v>51</v>
      </c>
      <c r="I21" s="11"/>
    </row>
    <row r="22" spans="1:9" x14ac:dyDescent="0.3">
      <c r="A22" s="11" t="s">
        <v>61</v>
      </c>
      <c r="B22" s="4" t="s">
        <v>389</v>
      </c>
      <c r="C22" s="4" t="s">
        <v>25</v>
      </c>
      <c r="D22" s="71">
        <v>60119138</v>
      </c>
      <c r="E22" s="66" t="s">
        <v>1</v>
      </c>
      <c r="F22" s="73" t="s">
        <v>23</v>
      </c>
      <c r="G22" s="73" t="s">
        <v>62</v>
      </c>
      <c r="H22" s="10" t="s">
        <v>51</v>
      </c>
      <c r="I22" s="11"/>
    </row>
    <row r="23" spans="1:9" x14ac:dyDescent="0.3">
      <c r="A23" s="3" t="s">
        <v>67</v>
      </c>
      <c r="B23" s="15" t="s">
        <v>388</v>
      </c>
      <c r="C23" s="11" t="s">
        <v>2</v>
      </c>
      <c r="D23" s="36" t="s">
        <v>2</v>
      </c>
      <c r="E23" s="11" t="s">
        <v>2</v>
      </c>
      <c r="F23" s="11" t="s">
        <v>2</v>
      </c>
      <c r="G23" s="11" t="s">
        <v>2</v>
      </c>
      <c r="H23" s="11" t="s">
        <v>2</v>
      </c>
      <c r="I23" s="11" t="s">
        <v>2</v>
      </c>
    </row>
    <row r="24" spans="1:9" x14ac:dyDescent="0.3">
      <c r="A24" s="3" t="s">
        <v>68</v>
      </c>
      <c r="B24" s="15" t="s">
        <v>387</v>
      </c>
      <c r="C24" s="11" t="s">
        <v>2</v>
      </c>
      <c r="D24" s="36" t="s">
        <v>2</v>
      </c>
      <c r="E24" s="11" t="s">
        <v>2</v>
      </c>
      <c r="F24" s="11" t="s">
        <v>2</v>
      </c>
      <c r="G24" s="11" t="s">
        <v>2</v>
      </c>
      <c r="H24" s="11" t="s">
        <v>2</v>
      </c>
      <c r="I24" s="11" t="s">
        <v>2</v>
      </c>
    </row>
    <row r="25" spans="1:9" x14ac:dyDescent="0.3">
      <c r="A25" s="3" t="s">
        <v>72</v>
      </c>
      <c r="B25" s="15" t="s">
        <v>386</v>
      </c>
      <c r="C25" s="11" t="s">
        <v>2</v>
      </c>
      <c r="D25" s="36" t="s">
        <v>2</v>
      </c>
      <c r="E25" s="11" t="s">
        <v>2</v>
      </c>
      <c r="F25" s="11" t="s">
        <v>2</v>
      </c>
      <c r="G25" s="11" t="s">
        <v>2</v>
      </c>
      <c r="H25" s="11" t="s">
        <v>2</v>
      </c>
      <c r="I25" s="11" t="s">
        <v>2</v>
      </c>
    </row>
    <row r="26" spans="1:9" x14ac:dyDescent="0.3">
      <c r="A26" s="3" t="s">
        <v>71</v>
      </c>
      <c r="B26" s="15" t="s">
        <v>385</v>
      </c>
      <c r="C26" s="11" t="s">
        <v>2</v>
      </c>
      <c r="D26" s="36" t="s">
        <v>2</v>
      </c>
      <c r="E26" s="11" t="s">
        <v>2</v>
      </c>
      <c r="F26" s="11" t="s">
        <v>2</v>
      </c>
      <c r="G26" s="11" t="s">
        <v>2</v>
      </c>
      <c r="H26" s="11" t="s">
        <v>2</v>
      </c>
      <c r="I26" s="11" t="s">
        <v>2</v>
      </c>
    </row>
    <row r="27" spans="1:9" x14ac:dyDescent="0.3">
      <c r="A27" s="3" t="s">
        <v>70</v>
      </c>
      <c r="B27" s="15" t="s">
        <v>384</v>
      </c>
      <c r="C27" s="11" t="s">
        <v>2</v>
      </c>
      <c r="D27" s="36" t="s">
        <v>2</v>
      </c>
      <c r="E27" s="11" t="s">
        <v>2</v>
      </c>
      <c r="F27" s="11" t="s">
        <v>2</v>
      </c>
      <c r="G27" s="11" t="s">
        <v>2</v>
      </c>
      <c r="H27" s="11" t="s">
        <v>2</v>
      </c>
      <c r="I27" s="11" t="s">
        <v>2</v>
      </c>
    </row>
    <row r="28" spans="1:9" x14ac:dyDescent="0.3">
      <c r="A28" s="3" t="s">
        <v>73</v>
      </c>
      <c r="B28" s="15" t="s">
        <v>383</v>
      </c>
      <c r="C28" s="11" t="s">
        <v>2</v>
      </c>
      <c r="D28" s="36" t="s">
        <v>2</v>
      </c>
      <c r="E28" s="11" t="s">
        <v>2</v>
      </c>
      <c r="F28" s="11" t="s">
        <v>2</v>
      </c>
      <c r="G28" s="11" t="s">
        <v>2</v>
      </c>
      <c r="H28" s="11" t="s">
        <v>2</v>
      </c>
      <c r="I28" s="11" t="s">
        <v>2</v>
      </c>
    </row>
    <row r="29" spans="1:9" ht="34.799999999999997" customHeight="1" x14ac:dyDescent="0.3">
      <c r="A29" s="3" t="s">
        <v>69</v>
      </c>
      <c r="B29" s="15" t="s">
        <v>382</v>
      </c>
      <c r="C29" s="11" t="s">
        <v>2</v>
      </c>
      <c r="D29" s="11" t="s">
        <v>2</v>
      </c>
      <c r="E29" s="11" t="s">
        <v>2</v>
      </c>
      <c r="F29" s="11" t="s">
        <v>2</v>
      </c>
      <c r="G29" s="11" t="s">
        <v>2</v>
      </c>
      <c r="H29" s="11" t="s">
        <v>2</v>
      </c>
      <c r="I29" s="11" t="s">
        <v>87</v>
      </c>
    </row>
    <row r="31" spans="1:9" x14ac:dyDescent="0.3">
      <c r="A31" s="94" t="s">
        <v>90</v>
      </c>
      <c r="B31" s="75"/>
      <c r="C31" s="78"/>
      <c r="D31" s="77">
        <f>SUM(D5:D30)</f>
        <v>117452400</v>
      </c>
      <c r="E31" s="5"/>
    </row>
    <row r="32" spans="1:9" x14ac:dyDescent="0.3">
      <c r="A32" s="78" t="s">
        <v>91</v>
      </c>
      <c r="B32" s="78"/>
      <c r="C32" s="74"/>
      <c r="D32" s="74"/>
      <c r="E32" s="5"/>
      <c r="H32" s="27"/>
      <c r="I32" s="5"/>
    </row>
    <row r="33" spans="1:11" ht="28.8" x14ac:dyDescent="0.3">
      <c r="A33" s="95" t="s">
        <v>39</v>
      </c>
      <c r="B33" s="79"/>
      <c r="C33" s="78"/>
      <c r="D33" s="76">
        <f>SUM(D5:D13)</f>
        <v>33000000</v>
      </c>
      <c r="E33" s="5"/>
    </row>
    <row r="34" spans="1:11" x14ac:dyDescent="0.3">
      <c r="A34" s="95" t="s">
        <v>63</v>
      </c>
      <c r="B34" s="79"/>
      <c r="C34" s="78"/>
      <c r="D34" s="76">
        <f>SUM(D14:D14)</f>
        <v>0</v>
      </c>
      <c r="E34" s="5"/>
    </row>
    <row r="35" spans="1:11" x14ac:dyDescent="0.3">
      <c r="A35" s="94" t="s">
        <v>66</v>
      </c>
      <c r="B35" s="75"/>
      <c r="C35" s="78"/>
      <c r="D35" s="76">
        <f>SUM(D15:D15)</f>
        <v>0</v>
      </c>
      <c r="E35" s="5"/>
    </row>
    <row r="36" spans="1:11" ht="28.8" x14ac:dyDescent="0.3">
      <c r="A36" s="94" t="s">
        <v>76</v>
      </c>
      <c r="B36" s="94"/>
      <c r="C36" s="78"/>
      <c r="D36" s="76">
        <f>SUM(D16)</f>
        <v>11030000</v>
      </c>
      <c r="E36" s="5"/>
    </row>
    <row r="37" spans="1:11" x14ac:dyDescent="0.3">
      <c r="A37" s="94" t="s">
        <v>77</v>
      </c>
      <c r="B37" s="75"/>
      <c r="C37" s="78"/>
      <c r="D37" s="76">
        <f>SUM(D17)</f>
        <v>12000000</v>
      </c>
      <c r="E37" s="5"/>
    </row>
    <row r="38" spans="1:11" x14ac:dyDescent="0.3">
      <c r="A38" s="94" t="s">
        <v>60</v>
      </c>
      <c r="B38" s="75"/>
      <c r="C38" s="78"/>
      <c r="D38" s="76">
        <f>SUM(D18:D20)</f>
        <v>1250000</v>
      </c>
      <c r="E38" s="5"/>
    </row>
    <row r="39" spans="1:11" x14ac:dyDescent="0.3">
      <c r="A39" s="94" t="s">
        <v>61</v>
      </c>
      <c r="B39" s="75"/>
      <c r="C39" s="78"/>
      <c r="D39" s="76">
        <f>SUM(D21:D22)</f>
        <v>60172400</v>
      </c>
      <c r="E39" s="5"/>
    </row>
    <row r="41" spans="1:11" x14ac:dyDescent="0.3">
      <c r="A41" s="5" t="s">
        <v>397</v>
      </c>
      <c r="D41" s="13"/>
      <c r="E41" s="29"/>
      <c r="F41" s="27"/>
      <c r="H41" s="5"/>
      <c r="I41" s="5"/>
      <c r="J41" s="86"/>
      <c r="K41" s="27"/>
    </row>
    <row r="42" spans="1:11" x14ac:dyDescent="0.3">
      <c r="A42" s="96" t="s">
        <v>396</v>
      </c>
      <c r="D42" s="13"/>
      <c r="E42" s="29"/>
      <c r="F42" s="27"/>
      <c r="H42" s="5"/>
      <c r="I42" s="5"/>
      <c r="J42" s="86"/>
      <c r="K42" s="27"/>
    </row>
  </sheetData>
  <mergeCells count="1">
    <mergeCell ref="C2:I2"/>
  </mergeCells>
  <hyperlinks>
    <hyperlink ref="A42" r:id="rId1"/>
  </hyperlink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4"/>
  <sheetViews>
    <sheetView zoomScale="75" zoomScaleNormal="75" workbookViewId="0">
      <selection activeCell="A4" sqref="A4:B4"/>
    </sheetView>
  </sheetViews>
  <sheetFormatPr defaultRowHeight="14.4" x14ac:dyDescent="0.3"/>
  <cols>
    <col min="1" max="2" width="38.33203125" style="24" customWidth="1"/>
    <col min="3" max="3" width="24.77734375" style="16" customWidth="1"/>
    <col min="4" max="4" width="38.6640625" style="25" customWidth="1"/>
    <col min="5" max="5" width="21.77734375" style="39" customWidth="1"/>
    <col min="6" max="6" width="46.5546875" style="16" customWidth="1"/>
    <col min="7" max="7" width="18.77734375" style="16" customWidth="1"/>
    <col min="8" max="8" width="14.5546875" style="33" customWidth="1"/>
    <col min="9" max="9" width="15.88671875" style="33" customWidth="1"/>
    <col min="10" max="10" width="38.88671875" style="25" customWidth="1"/>
    <col min="11" max="11" width="57.109375" style="16" customWidth="1"/>
  </cols>
  <sheetData>
    <row r="2" spans="1:11" ht="20.399999999999999" x14ac:dyDescent="0.45">
      <c r="A2" s="16"/>
      <c r="B2" s="16"/>
      <c r="C2" s="99" t="s">
        <v>99</v>
      </c>
      <c r="D2" s="99"/>
      <c r="E2" s="99"/>
      <c r="F2" s="99"/>
      <c r="G2" s="99"/>
      <c r="H2" s="99"/>
      <c r="I2" s="99"/>
      <c r="J2" s="99"/>
      <c r="K2" s="89"/>
    </row>
    <row r="4" spans="1:11" ht="57.6" x14ac:dyDescent="0.3">
      <c r="A4" s="90" t="s">
        <v>29</v>
      </c>
      <c r="B4" s="90" t="s">
        <v>381</v>
      </c>
      <c r="C4" s="90" t="s">
        <v>30</v>
      </c>
      <c r="D4" s="90" t="s">
        <v>31</v>
      </c>
      <c r="E4" s="91" t="s">
        <v>32</v>
      </c>
      <c r="F4" s="92" t="s">
        <v>33</v>
      </c>
      <c r="G4" s="92" t="s">
        <v>34</v>
      </c>
      <c r="H4" s="90" t="s">
        <v>35</v>
      </c>
      <c r="I4" s="90" t="s">
        <v>36</v>
      </c>
      <c r="J4" s="93" t="s">
        <v>37</v>
      </c>
      <c r="K4" s="90" t="s">
        <v>400</v>
      </c>
    </row>
    <row r="5" spans="1:11" ht="57.6" x14ac:dyDescent="0.3">
      <c r="A5" s="15" t="s">
        <v>39</v>
      </c>
      <c r="B5" s="40" t="s">
        <v>395</v>
      </c>
      <c r="C5" s="15" t="s">
        <v>25</v>
      </c>
      <c r="D5" s="17" t="s">
        <v>40</v>
      </c>
      <c r="E5" s="18">
        <f>7700000+500000</f>
        <v>8200000</v>
      </c>
      <c r="F5" s="19" t="s">
        <v>1</v>
      </c>
      <c r="G5" s="19" t="s">
        <v>1</v>
      </c>
      <c r="H5" s="58" t="s">
        <v>49</v>
      </c>
      <c r="I5" s="58" t="s">
        <v>50</v>
      </c>
      <c r="J5" s="17" t="s">
        <v>51</v>
      </c>
      <c r="K5" s="58" t="s">
        <v>57</v>
      </c>
    </row>
    <row r="6" spans="1:11" ht="28.8" x14ac:dyDescent="0.3">
      <c r="A6" s="15" t="s">
        <v>39</v>
      </c>
      <c r="B6" s="40" t="s">
        <v>395</v>
      </c>
      <c r="C6" s="15" t="s">
        <v>25</v>
      </c>
      <c r="D6" s="17" t="s">
        <v>41</v>
      </c>
      <c r="E6" s="18">
        <v>55300000</v>
      </c>
      <c r="F6" s="19" t="s">
        <v>1</v>
      </c>
      <c r="G6" s="19" t="s">
        <v>1</v>
      </c>
      <c r="H6" s="58" t="s">
        <v>49</v>
      </c>
      <c r="I6" s="58" t="s">
        <v>50</v>
      </c>
      <c r="J6" s="17" t="s">
        <v>51</v>
      </c>
      <c r="K6" s="58" t="s">
        <v>58</v>
      </c>
    </row>
    <row r="7" spans="1:11" ht="57.6" x14ac:dyDescent="0.3">
      <c r="A7" s="15" t="s">
        <v>39</v>
      </c>
      <c r="B7" s="40" t="s">
        <v>395</v>
      </c>
      <c r="C7" s="15" t="s">
        <v>25</v>
      </c>
      <c r="D7" s="17" t="s">
        <v>42</v>
      </c>
      <c r="E7" s="18">
        <v>1700000</v>
      </c>
      <c r="F7" s="19" t="s">
        <v>1</v>
      </c>
      <c r="G7" s="19" t="s">
        <v>1</v>
      </c>
      <c r="H7" s="58" t="s">
        <v>49</v>
      </c>
      <c r="I7" s="58" t="s">
        <v>50</v>
      </c>
      <c r="J7" s="17" t="s">
        <v>52</v>
      </c>
      <c r="K7" s="58" t="s">
        <v>57</v>
      </c>
    </row>
    <row r="8" spans="1:11" ht="28.8" x14ac:dyDescent="0.3">
      <c r="A8" s="15" t="s">
        <v>39</v>
      </c>
      <c r="B8" s="40" t="s">
        <v>395</v>
      </c>
      <c r="C8" s="15" t="s">
        <v>25</v>
      </c>
      <c r="D8" s="17" t="s">
        <v>43</v>
      </c>
      <c r="E8" s="18">
        <v>100000</v>
      </c>
      <c r="F8" s="19" t="s">
        <v>1</v>
      </c>
      <c r="G8" s="19" t="s">
        <v>1</v>
      </c>
      <c r="H8" s="58" t="s">
        <v>49</v>
      </c>
      <c r="I8" s="58" t="s">
        <v>50</v>
      </c>
      <c r="J8" s="17" t="s">
        <v>53</v>
      </c>
      <c r="K8" s="58" t="s">
        <v>83</v>
      </c>
    </row>
    <row r="9" spans="1:11" x14ac:dyDescent="0.3">
      <c r="A9" s="15" t="s">
        <v>39</v>
      </c>
      <c r="B9" s="40" t="s">
        <v>395</v>
      </c>
      <c r="C9" s="15" t="s">
        <v>25</v>
      </c>
      <c r="D9" s="17" t="s">
        <v>103</v>
      </c>
      <c r="E9" s="18">
        <v>1000000</v>
      </c>
      <c r="F9" s="19" t="s">
        <v>1</v>
      </c>
      <c r="G9" s="19" t="s">
        <v>1</v>
      </c>
      <c r="H9" s="58" t="s">
        <v>49</v>
      </c>
      <c r="I9" s="58" t="s">
        <v>50</v>
      </c>
      <c r="J9" s="17" t="s">
        <v>54</v>
      </c>
      <c r="K9" s="58" t="s">
        <v>83</v>
      </c>
    </row>
    <row r="10" spans="1:11" ht="57.6" x14ac:dyDescent="0.3">
      <c r="A10" s="15" t="s">
        <v>39</v>
      </c>
      <c r="B10" s="40" t="s">
        <v>395</v>
      </c>
      <c r="C10" s="15" t="s">
        <v>25</v>
      </c>
      <c r="D10" s="17" t="s">
        <v>44</v>
      </c>
      <c r="E10" s="18">
        <v>720000</v>
      </c>
      <c r="F10" s="19" t="s">
        <v>1</v>
      </c>
      <c r="G10" s="19" t="s">
        <v>1</v>
      </c>
      <c r="H10" s="58" t="s">
        <v>49</v>
      </c>
      <c r="I10" s="58" t="s">
        <v>50</v>
      </c>
      <c r="J10" s="17" t="s">
        <v>55</v>
      </c>
      <c r="K10" s="58" t="s">
        <v>57</v>
      </c>
    </row>
    <row r="11" spans="1:11" ht="28.8" x14ac:dyDescent="0.3">
      <c r="A11" s="15" t="s">
        <v>39</v>
      </c>
      <c r="B11" s="40" t="s">
        <v>395</v>
      </c>
      <c r="C11" s="15" t="s">
        <v>25</v>
      </c>
      <c r="D11" s="17" t="s">
        <v>45</v>
      </c>
      <c r="E11" s="18">
        <v>3615000</v>
      </c>
      <c r="F11" s="19" t="s">
        <v>1</v>
      </c>
      <c r="G11" s="19" t="s">
        <v>1</v>
      </c>
      <c r="H11" s="58" t="s">
        <v>49</v>
      </c>
      <c r="I11" s="58" t="s">
        <v>50</v>
      </c>
      <c r="J11" s="17" t="s">
        <v>55</v>
      </c>
      <c r="K11" s="58" t="s">
        <v>83</v>
      </c>
    </row>
    <row r="12" spans="1:11" x14ac:dyDescent="0.3">
      <c r="A12" s="15" t="s">
        <v>39</v>
      </c>
      <c r="B12" s="40" t="s">
        <v>395</v>
      </c>
      <c r="C12" s="15" t="s">
        <v>25</v>
      </c>
      <c r="D12" s="17" t="s">
        <v>46</v>
      </c>
      <c r="E12" s="18">
        <v>8203790</v>
      </c>
      <c r="F12" s="19" t="s">
        <v>1</v>
      </c>
      <c r="G12" s="19" t="s">
        <v>1</v>
      </c>
      <c r="H12" s="58" t="s">
        <v>49</v>
      </c>
      <c r="I12" s="58" t="s">
        <v>50</v>
      </c>
      <c r="J12" s="17"/>
      <c r="K12" s="58" t="s">
        <v>81</v>
      </c>
    </row>
    <row r="13" spans="1:11" x14ac:dyDescent="0.3">
      <c r="A13" s="15" t="s">
        <v>39</v>
      </c>
      <c r="B13" s="40" t="s">
        <v>395</v>
      </c>
      <c r="C13" s="15" t="s">
        <v>9</v>
      </c>
      <c r="D13" s="21" t="s">
        <v>47</v>
      </c>
      <c r="E13" s="37" t="s">
        <v>1</v>
      </c>
      <c r="F13" s="15" t="s">
        <v>48</v>
      </c>
      <c r="G13" s="18">
        <v>1530664</v>
      </c>
      <c r="H13" s="58" t="s">
        <v>49</v>
      </c>
      <c r="I13" s="58" t="s">
        <v>50</v>
      </c>
      <c r="J13" s="17" t="s">
        <v>56</v>
      </c>
      <c r="K13" s="58" t="s">
        <v>82</v>
      </c>
    </row>
    <row r="14" spans="1:11" s="16" customFormat="1" ht="316.8" x14ac:dyDescent="0.3">
      <c r="A14" s="15" t="s">
        <v>10</v>
      </c>
      <c r="B14" s="4" t="s">
        <v>394</v>
      </c>
      <c r="C14" s="15" t="s">
        <v>9</v>
      </c>
      <c r="D14" s="3" t="s">
        <v>159</v>
      </c>
      <c r="E14" s="37" t="s">
        <v>1</v>
      </c>
      <c r="F14" s="53" t="s">
        <v>211</v>
      </c>
      <c r="G14" s="50">
        <v>7000000</v>
      </c>
      <c r="H14" s="53" t="s">
        <v>13</v>
      </c>
      <c r="I14" s="55" t="s">
        <v>28</v>
      </c>
      <c r="J14" s="53" t="s">
        <v>212</v>
      </c>
      <c r="K14" s="52" t="s">
        <v>213</v>
      </c>
    </row>
    <row r="15" spans="1:11" s="16" customFormat="1" ht="129.6" x14ac:dyDescent="0.3">
      <c r="A15" s="15" t="s">
        <v>10</v>
      </c>
      <c r="B15" s="4" t="s">
        <v>394</v>
      </c>
      <c r="C15" s="15" t="s">
        <v>9</v>
      </c>
      <c r="D15" s="3" t="s">
        <v>159</v>
      </c>
      <c r="E15" s="37" t="s">
        <v>1</v>
      </c>
      <c r="F15" s="53" t="s">
        <v>214</v>
      </c>
      <c r="G15" s="50">
        <v>4997535</v>
      </c>
      <c r="H15" s="53" t="s">
        <v>11</v>
      </c>
      <c r="I15" s="53" t="s">
        <v>11</v>
      </c>
      <c r="J15" s="53" t="s">
        <v>215</v>
      </c>
      <c r="K15" s="53"/>
    </row>
    <row r="16" spans="1:11" s="16" customFormat="1" ht="129.6" x14ac:dyDescent="0.3">
      <c r="A16" s="15" t="s">
        <v>10</v>
      </c>
      <c r="B16" s="4" t="s">
        <v>394</v>
      </c>
      <c r="C16" s="15" t="s">
        <v>9</v>
      </c>
      <c r="D16" s="3" t="s">
        <v>159</v>
      </c>
      <c r="E16" s="37" t="s">
        <v>1</v>
      </c>
      <c r="F16" s="53" t="s">
        <v>216</v>
      </c>
      <c r="G16" s="50">
        <v>300000000</v>
      </c>
      <c r="H16" s="53" t="s">
        <v>13</v>
      </c>
      <c r="I16" s="53" t="s">
        <v>12</v>
      </c>
      <c r="J16" s="53" t="s">
        <v>217</v>
      </c>
      <c r="K16" s="53"/>
    </row>
    <row r="17" spans="1:11" s="16" customFormat="1" ht="129.6" x14ac:dyDescent="0.3">
      <c r="A17" s="15" t="s">
        <v>10</v>
      </c>
      <c r="B17" s="4" t="s">
        <v>394</v>
      </c>
      <c r="C17" s="15" t="s">
        <v>9</v>
      </c>
      <c r="D17" s="3" t="s">
        <v>159</v>
      </c>
      <c r="E17" s="37" t="s">
        <v>1</v>
      </c>
      <c r="F17" s="53" t="s">
        <v>218</v>
      </c>
      <c r="G17" s="50">
        <v>500000</v>
      </c>
      <c r="H17" s="53" t="s">
        <v>219</v>
      </c>
      <c r="I17" s="53" t="s">
        <v>220</v>
      </c>
      <c r="J17" s="53" t="s">
        <v>221</v>
      </c>
      <c r="K17" s="53" t="s">
        <v>222</v>
      </c>
    </row>
    <row r="18" spans="1:11" s="16" customFormat="1" ht="158.4" x14ac:dyDescent="0.3">
      <c r="A18" s="15" t="s">
        <v>10</v>
      </c>
      <c r="B18" s="4" t="s">
        <v>394</v>
      </c>
      <c r="C18" s="15" t="s">
        <v>9</v>
      </c>
      <c r="D18" s="3" t="s">
        <v>159</v>
      </c>
      <c r="E18" s="37" t="s">
        <v>1</v>
      </c>
      <c r="F18" s="53" t="s">
        <v>223</v>
      </c>
      <c r="G18" s="50">
        <v>6337507</v>
      </c>
      <c r="H18" s="53" t="s">
        <v>13</v>
      </c>
      <c r="I18" s="53" t="s">
        <v>12</v>
      </c>
      <c r="J18" s="53" t="s">
        <v>224</v>
      </c>
      <c r="K18" s="53" t="s">
        <v>225</v>
      </c>
    </row>
    <row r="19" spans="1:11" s="16" customFormat="1" ht="129.6" x14ac:dyDescent="0.3">
      <c r="A19" s="15" t="s">
        <v>10</v>
      </c>
      <c r="B19" s="4" t="s">
        <v>394</v>
      </c>
      <c r="C19" s="15" t="s">
        <v>9</v>
      </c>
      <c r="D19" s="3" t="s">
        <v>159</v>
      </c>
      <c r="E19" s="37" t="s">
        <v>1</v>
      </c>
      <c r="F19" s="53" t="s">
        <v>226</v>
      </c>
      <c r="G19" s="50">
        <v>1500000</v>
      </c>
      <c r="H19" s="53" t="s">
        <v>26</v>
      </c>
      <c r="I19" s="53" t="s">
        <v>227</v>
      </c>
      <c r="J19" s="53" t="s">
        <v>228</v>
      </c>
      <c r="K19" s="53" t="s">
        <v>229</v>
      </c>
    </row>
    <row r="20" spans="1:11" s="16" customFormat="1" ht="288" x14ac:dyDescent="0.3">
      <c r="A20" s="15" t="s">
        <v>10</v>
      </c>
      <c r="B20" s="4" t="s">
        <v>394</v>
      </c>
      <c r="C20" s="15" t="s">
        <v>9</v>
      </c>
      <c r="D20" s="3" t="s">
        <v>17</v>
      </c>
      <c r="E20" s="37" t="s">
        <v>1</v>
      </c>
      <c r="F20" s="3" t="s">
        <v>230</v>
      </c>
      <c r="G20" s="50">
        <v>27352495</v>
      </c>
      <c r="H20" s="53" t="s">
        <v>8</v>
      </c>
      <c r="I20" s="53" t="s">
        <v>7</v>
      </c>
      <c r="J20" s="53" t="s">
        <v>231</v>
      </c>
      <c r="K20" s="53" t="s">
        <v>232</v>
      </c>
    </row>
    <row r="21" spans="1:11" s="16" customFormat="1" ht="158.4" x14ac:dyDescent="0.3">
      <c r="A21" s="15" t="s">
        <v>10</v>
      </c>
      <c r="B21" s="4" t="s">
        <v>394</v>
      </c>
      <c r="C21" s="15" t="s">
        <v>9</v>
      </c>
      <c r="D21" s="3" t="s">
        <v>17</v>
      </c>
      <c r="E21" s="37" t="s">
        <v>1</v>
      </c>
      <c r="F21" s="53" t="s">
        <v>233</v>
      </c>
      <c r="G21" s="50">
        <v>3486500</v>
      </c>
      <c r="H21" s="53" t="s">
        <v>11</v>
      </c>
      <c r="I21" s="53" t="s">
        <v>11</v>
      </c>
      <c r="J21" s="53" t="s">
        <v>234</v>
      </c>
      <c r="K21" s="53" t="s">
        <v>235</v>
      </c>
    </row>
    <row r="22" spans="1:11" s="16" customFormat="1" ht="158.4" x14ac:dyDescent="0.3">
      <c r="A22" s="15" t="s">
        <v>10</v>
      </c>
      <c r="B22" s="4" t="s">
        <v>394</v>
      </c>
      <c r="C22" s="15" t="s">
        <v>9</v>
      </c>
      <c r="D22" s="3" t="s">
        <v>17</v>
      </c>
      <c r="E22" s="37" t="s">
        <v>1</v>
      </c>
      <c r="F22" s="3" t="s">
        <v>236</v>
      </c>
      <c r="G22" s="50">
        <v>3246300</v>
      </c>
      <c r="H22" s="53" t="s">
        <v>13</v>
      </c>
      <c r="I22" s="53" t="s">
        <v>12</v>
      </c>
      <c r="J22" s="53" t="s">
        <v>237</v>
      </c>
      <c r="K22" s="53" t="s">
        <v>238</v>
      </c>
    </row>
    <row r="23" spans="1:11" s="16" customFormat="1" ht="158.4" x14ac:dyDescent="0.3">
      <c r="A23" s="15" t="s">
        <v>10</v>
      </c>
      <c r="B23" s="4" t="s">
        <v>394</v>
      </c>
      <c r="C23" s="15" t="s">
        <v>9</v>
      </c>
      <c r="D23" s="3" t="s">
        <v>17</v>
      </c>
      <c r="E23" s="37" t="s">
        <v>1</v>
      </c>
      <c r="F23" s="62" t="s">
        <v>239</v>
      </c>
      <c r="G23" s="50">
        <v>1590000</v>
      </c>
      <c r="H23" s="53" t="s">
        <v>13</v>
      </c>
      <c r="I23" s="53" t="s">
        <v>12</v>
      </c>
      <c r="J23" s="53" t="s">
        <v>240</v>
      </c>
      <c r="K23" s="53" t="s">
        <v>241</v>
      </c>
    </row>
    <row r="24" spans="1:11" s="16" customFormat="1" ht="158.4" x14ac:dyDescent="0.3">
      <c r="A24" s="15" t="s">
        <v>10</v>
      </c>
      <c r="B24" s="4" t="s">
        <v>394</v>
      </c>
      <c r="C24" s="15" t="s">
        <v>9</v>
      </c>
      <c r="D24" s="3" t="s">
        <v>17</v>
      </c>
      <c r="E24" s="37" t="s">
        <v>1</v>
      </c>
      <c r="F24" s="53" t="s">
        <v>242</v>
      </c>
      <c r="G24" s="50">
        <v>10880200</v>
      </c>
      <c r="H24" s="53" t="s">
        <v>243</v>
      </c>
      <c r="I24" s="53" t="s">
        <v>244</v>
      </c>
      <c r="J24" s="53" t="s">
        <v>245</v>
      </c>
      <c r="K24" s="57"/>
    </row>
    <row r="25" spans="1:11" s="16" customFormat="1" ht="158.4" x14ac:dyDescent="0.3">
      <c r="A25" s="15" t="s">
        <v>10</v>
      </c>
      <c r="B25" s="4" t="s">
        <v>394</v>
      </c>
      <c r="C25" s="15" t="s">
        <v>9</v>
      </c>
      <c r="D25" s="3" t="s">
        <v>17</v>
      </c>
      <c r="E25" s="37" t="s">
        <v>1</v>
      </c>
      <c r="F25" s="62" t="s">
        <v>246</v>
      </c>
      <c r="G25" s="50">
        <v>3000000</v>
      </c>
      <c r="H25" s="53" t="s">
        <v>13</v>
      </c>
      <c r="I25" s="53" t="s">
        <v>12</v>
      </c>
      <c r="J25" s="53" t="s">
        <v>247</v>
      </c>
      <c r="K25" s="53" t="s">
        <v>248</v>
      </c>
    </row>
    <row r="26" spans="1:11" s="16" customFormat="1" ht="158.4" x14ac:dyDescent="0.3">
      <c r="A26" s="15" t="s">
        <v>10</v>
      </c>
      <c r="B26" s="4" t="s">
        <v>394</v>
      </c>
      <c r="C26" s="15" t="s">
        <v>9</v>
      </c>
      <c r="D26" s="3" t="s">
        <v>17</v>
      </c>
      <c r="E26" s="37" t="s">
        <v>1</v>
      </c>
      <c r="F26" s="63" t="s">
        <v>249</v>
      </c>
      <c r="G26" s="50">
        <v>12080767</v>
      </c>
      <c r="H26" s="53" t="s">
        <v>250</v>
      </c>
      <c r="I26" s="52" t="s">
        <v>251</v>
      </c>
      <c r="J26" s="53" t="s">
        <v>6</v>
      </c>
      <c r="K26" s="53" t="s">
        <v>252</v>
      </c>
    </row>
    <row r="27" spans="1:11" s="16" customFormat="1" ht="288" x14ac:dyDescent="0.3">
      <c r="A27" s="15" t="s">
        <v>10</v>
      </c>
      <c r="B27" s="4" t="s">
        <v>394</v>
      </c>
      <c r="C27" s="15" t="s">
        <v>9</v>
      </c>
      <c r="D27" s="3" t="s">
        <v>17</v>
      </c>
      <c r="E27" s="37" t="s">
        <v>1</v>
      </c>
      <c r="F27" s="62" t="s">
        <v>253</v>
      </c>
      <c r="G27" s="50">
        <v>16866500</v>
      </c>
      <c r="H27" s="53" t="s">
        <v>250</v>
      </c>
      <c r="I27" s="53" t="s">
        <v>251</v>
      </c>
      <c r="J27" s="53" t="s">
        <v>254</v>
      </c>
      <c r="K27" s="53" t="s">
        <v>255</v>
      </c>
    </row>
    <row r="28" spans="1:11" s="16" customFormat="1" ht="158.4" x14ac:dyDescent="0.3">
      <c r="A28" s="15" t="s">
        <v>10</v>
      </c>
      <c r="B28" s="4" t="s">
        <v>394</v>
      </c>
      <c r="C28" s="15" t="s">
        <v>9</v>
      </c>
      <c r="D28" s="3" t="s">
        <v>17</v>
      </c>
      <c r="E28" s="37" t="s">
        <v>1</v>
      </c>
      <c r="F28" s="62" t="s">
        <v>256</v>
      </c>
      <c r="G28" s="50">
        <v>450000</v>
      </c>
      <c r="H28" s="53" t="s">
        <v>13</v>
      </c>
      <c r="I28" s="53" t="s">
        <v>12</v>
      </c>
      <c r="J28" s="53" t="s">
        <v>257</v>
      </c>
      <c r="K28" s="53" t="s">
        <v>258</v>
      </c>
    </row>
    <row r="29" spans="1:11" s="16" customFormat="1" ht="158.4" x14ac:dyDescent="0.3">
      <c r="A29" s="15" t="s">
        <v>10</v>
      </c>
      <c r="B29" s="4" t="s">
        <v>394</v>
      </c>
      <c r="C29" s="15" t="s">
        <v>9</v>
      </c>
      <c r="D29" s="3" t="s">
        <v>17</v>
      </c>
      <c r="E29" s="37" t="s">
        <v>1</v>
      </c>
      <c r="F29" s="62" t="s">
        <v>259</v>
      </c>
      <c r="G29" s="61">
        <v>1175502</v>
      </c>
      <c r="H29" s="53" t="s">
        <v>26</v>
      </c>
      <c r="I29" s="53" t="s">
        <v>260</v>
      </c>
      <c r="J29" s="53" t="s">
        <v>261</v>
      </c>
      <c r="K29" s="53" t="s">
        <v>262</v>
      </c>
    </row>
    <row r="30" spans="1:11" s="16" customFormat="1" ht="72" x14ac:dyDescent="0.3">
      <c r="A30" s="15" t="s">
        <v>10</v>
      </c>
      <c r="B30" s="4" t="s">
        <v>394</v>
      </c>
      <c r="C30" s="15" t="s">
        <v>9</v>
      </c>
      <c r="D30" s="3" t="s">
        <v>163</v>
      </c>
      <c r="E30" s="37" t="s">
        <v>1</v>
      </c>
      <c r="F30" s="53" t="s">
        <v>263</v>
      </c>
      <c r="G30" s="50">
        <v>2333745</v>
      </c>
      <c r="H30" s="53" t="s">
        <v>13</v>
      </c>
      <c r="I30" s="53" t="s">
        <v>13</v>
      </c>
      <c r="J30" s="53" t="s">
        <v>172</v>
      </c>
      <c r="K30" s="53" t="s">
        <v>264</v>
      </c>
    </row>
    <row r="31" spans="1:11" s="16" customFormat="1" ht="144" x14ac:dyDescent="0.3">
      <c r="A31" s="15" t="s">
        <v>10</v>
      </c>
      <c r="B31" s="4" t="s">
        <v>394</v>
      </c>
      <c r="C31" s="15" t="s">
        <v>9</v>
      </c>
      <c r="D31" s="3" t="s">
        <v>163</v>
      </c>
      <c r="E31" s="37" t="s">
        <v>1</v>
      </c>
      <c r="F31" s="53" t="s">
        <v>307</v>
      </c>
      <c r="G31" s="50">
        <v>5608949</v>
      </c>
      <c r="H31" s="53" t="s">
        <v>181</v>
      </c>
      <c r="I31" s="53" t="s">
        <v>265</v>
      </c>
      <c r="J31" s="53" t="s">
        <v>266</v>
      </c>
      <c r="K31" s="53" t="s">
        <v>267</v>
      </c>
    </row>
    <row r="32" spans="1:11" s="16" customFormat="1" ht="115.2" x14ac:dyDescent="0.3">
      <c r="A32" s="15" t="s">
        <v>10</v>
      </c>
      <c r="B32" s="4" t="s">
        <v>394</v>
      </c>
      <c r="C32" s="15" t="s">
        <v>9</v>
      </c>
      <c r="D32" s="3" t="s">
        <v>163</v>
      </c>
      <c r="E32" s="37" t="s">
        <v>1</v>
      </c>
      <c r="F32" s="53" t="s">
        <v>177</v>
      </c>
      <c r="G32" s="50">
        <v>5000000</v>
      </c>
      <c r="H32" s="53" t="s">
        <v>13</v>
      </c>
      <c r="I32" s="53" t="s">
        <v>13</v>
      </c>
      <c r="J32" s="52" t="s">
        <v>178</v>
      </c>
      <c r="K32" s="53" t="s">
        <v>179</v>
      </c>
    </row>
    <row r="33" spans="1:11" s="16" customFormat="1" ht="72" x14ac:dyDescent="0.3">
      <c r="A33" s="15" t="s">
        <v>10</v>
      </c>
      <c r="B33" s="4" t="s">
        <v>394</v>
      </c>
      <c r="C33" s="15" t="s">
        <v>9</v>
      </c>
      <c r="D33" s="3" t="s">
        <v>163</v>
      </c>
      <c r="E33" s="37" t="s">
        <v>1</v>
      </c>
      <c r="F33" s="53" t="s">
        <v>268</v>
      </c>
      <c r="G33" s="50">
        <v>250000</v>
      </c>
      <c r="H33" s="53" t="s">
        <v>13</v>
      </c>
      <c r="I33" s="53" t="s">
        <v>13</v>
      </c>
      <c r="J33" s="53" t="s">
        <v>269</v>
      </c>
      <c r="K33" s="57"/>
    </row>
    <row r="34" spans="1:11" s="16" customFormat="1" ht="115.2" x14ac:dyDescent="0.3">
      <c r="A34" s="15" t="s">
        <v>10</v>
      </c>
      <c r="B34" s="4" t="s">
        <v>394</v>
      </c>
      <c r="C34" s="15" t="s">
        <v>9</v>
      </c>
      <c r="D34" s="3" t="s">
        <v>163</v>
      </c>
      <c r="E34" s="37" t="s">
        <v>1</v>
      </c>
      <c r="F34" s="53" t="s">
        <v>270</v>
      </c>
      <c r="G34" s="50">
        <v>5610000</v>
      </c>
      <c r="H34" s="53" t="s">
        <v>181</v>
      </c>
      <c r="I34" s="53" t="s">
        <v>265</v>
      </c>
      <c r="J34" s="53" t="s">
        <v>271</v>
      </c>
      <c r="K34" s="53" t="s">
        <v>272</v>
      </c>
    </row>
    <row r="35" spans="1:11" s="16" customFormat="1" ht="72" x14ac:dyDescent="0.3">
      <c r="A35" s="15" t="s">
        <v>10</v>
      </c>
      <c r="B35" s="4" t="s">
        <v>394</v>
      </c>
      <c r="C35" s="15" t="s">
        <v>9</v>
      </c>
      <c r="D35" s="3" t="s">
        <v>163</v>
      </c>
      <c r="E35" s="37" t="s">
        <v>1</v>
      </c>
      <c r="F35" s="53" t="s">
        <v>273</v>
      </c>
      <c r="G35" s="50">
        <v>346000</v>
      </c>
      <c r="H35" s="53" t="s">
        <v>13</v>
      </c>
      <c r="I35" s="53" t="s">
        <v>13</v>
      </c>
      <c r="J35" s="53" t="s">
        <v>274</v>
      </c>
      <c r="K35" s="57"/>
    </row>
    <row r="36" spans="1:11" s="16" customFormat="1" ht="129.6" x14ac:dyDescent="0.3">
      <c r="A36" s="15" t="s">
        <v>10</v>
      </c>
      <c r="B36" s="4" t="s">
        <v>394</v>
      </c>
      <c r="C36" s="15" t="s">
        <v>9</v>
      </c>
      <c r="D36" s="3" t="s">
        <v>163</v>
      </c>
      <c r="E36" s="37" t="s">
        <v>1</v>
      </c>
      <c r="F36" s="53" t="s">
        <v>275</v>
      </c>
      <c r="G36" s="50">
        <v>728000</v>
      </c>
      <c r="H36" s="53" t="s">
        <v>4</v>
      </c>
      <c r="I36" s="53" t="s">
        <v>276</v>
      </c>
      <c r="J36" s="53" t="s">
        <v>277</v>
      </c>
      <c r="K36" s="57"/>
    </row>
    <row r="37" spans="1:11" s="16" customFormat="1" ht="72" x14ac:dyDescent="0.3">
      <c r="A37" s="15" t="s">
        <v>10</v>
      </c>
      <c r="B37" s="4" t="s">
        <v>394</v>
      </c>
      <c r="C37" s="15" t="s">
        <v>9</v>
      </c>
      <c r="D37" s="3" t="s">
        <v>163</v>
      </c>
      <c r="E37" s="37" t="s">
        <v>1</v>
      </c>
      <c r="F37" s="53" t="s">
        <v>189</v>
      </c>
      <c r="G37" s="50">
        <v>1150000</v>
      </c>
      <c r="H37" s="53" t="s">
        <v>11</v>
      </c>
      <c r="I37" s="53" t="s">
        <v>11</v>
      </c>
      <c r="J37" s="53" t="s">
        <v>278</v>
      </c>
      <c r="K37" s="57"/>
    </row>
    <row r="38" spans="1:11" s="16" customFormat="1" ht="115.2" x14ac:dyDescent="0.3">
      <c r="A38" s="15" t="s">
        <v>10</v>
      </c>
      <c r="B38" s="4" t="s">
        <v>394</v>
      </c>
      <c r="C38" s="15" t="s">
        <v>9</v>
      </c>
      <c r="D38" s="3" t="s">
        <v>163</v>
      </c>
      <c r="E38" s="37" t="s">
        <v>1</v>
      </c>
      <c r="F38" s="62" t="s">
        <v>279</v>
      </c>
      <c r="G38" s="50">
        <v>1000000</v>
      </c>
      <c r="H38" s="53" t="s">
        <v>26</v>
      </c>
      <c r="I38" s="53" t="s">
        <v>64</v>
      </c>
      <c r="J38" s="53" t="s">
        <v>280</v>
      </c>
      <c r="K38" s="53" t="s">
        <v>281</v>
      </c>
    </row>
    <row r="39" spans="1:11" s="16" customFormat="1" ht="72" x14ac:dyDescent="0.3">
      <c r="A39" s="15" t="s">
        <v>10</v>
      </c>
      <c r="B39" s="4" t="s">
        <v>394</v>
      </c>
      <c r="C39" s="15" t="s">
        <v>9</v>
      </c>
      <c r="D39" s="3" t="s">
        <v>163</v>
      </c>
      <c r="E39" s="37" t="s">
        <v>1</v>
      </c>
      <c r="F39" s="62" t="s">
        <v>173</v>
      </c>
      <c r="G39" s="50">
        <v>1960800</v>
      </c>
      <c r="H39" s="53" t="s">
        <v>13</v>
      </c>
      <c r="I39" s="53" t="s">
        <v>12</v>
      </c>
      <c r="J39" s="53" t="s">
        <v>174</v>
      </c>
      <c r="K39" s="57"/>
    </row>
    <row r="40" spans="1:11" s="16" customFormat="1" ht="187.2" x14ac:dyDescent="0.3">
      <c r="A40" s="15" t="s">
        <v>10</v>
      </c>
      <c r="B40" s="4" t="s">
        <v>394</v>
      </c>
      <c r="C40" s="15" t="s">
        <v>9</v>
      </c>
      <c r="D40" s="3" t="s">
        <v>163</v>
      </c>
      <c r="E40" s="37" t="s">
        <v>1</v>
      </c>
      <c r="F40" s="11" t="s">
        <v>282</v>
      </c>
      <c r="G40" s="50">
        <v>345000</v>
      </c>
      <c r="H40" s="53" t="s">
        <v>13</v>
      </c>
      <c r="I40" s="53" t="s">
        <v>12</v>
      </c>
      <c r="J40" s="53" t="s">
        <v>283</v>
      </c>
      <c r="K40" s="53" t="s">
        <v>284</v>
      </c>
    </row>
    <row r="41" spans="1:11" s="16" customFormat="1" ht="172.8" x14ac:dyDescent="0.3">
      <c r="A41" s="15" t="s">
        <v>10</v>
      </c>
      <c r="B41" s="4" t="s">
        <v>394</v>
      </c>
      <c r="C41" s="15" t="s">
        <v>9</v>
      </c>
      <c r="D41" s="3" t="s">
        <v>163</v>
      </c>
      <c r="E41" s="37" t="s">
        <v>1</v>
      </c>
      <c r="F41" s="53" t="s">
        <v>285</v>
      </c>
      <c r="G41" s="50">
        <v>6246670</v>
      </c>
      <c r="H41" s="53" t="s">
        <v>13</v>
      </c>
      <c r="I41" s="53" t="s">
        <v>12</v>
      </c>
      <c r="J41" s="53" t="s">
        <v>286</v>
      </c>
      <c r="K41" s="53" t="s">
        <v>287</v>
      </c>
    </row>
    <row r="42" spans="1:11" s="16" customFormat="1" ht="100.8" x14ac:dyDescent="0.3">
      <c r="A42" s="15" t="s">
        <v>10</v>
      </c>
      <c r="B42" s="4" t="s">
        <v>394</v>
      </c>
      <c r="C42" s="15" t="s">
        <v>9</v>
      </c>
      <c r="D42" s="3" t="s">
        <v>163</v>
      </c>
      <c r="E42" s="37" t="s">
        <v>1</v>
      </c>
      <c r="F42" s="11" t="s">
        <v>168</v>
      </c>
      <c r="G42" s="50">
        <v>1852000</v>
      </c>
      <c r="H42" s="53" t="s">
        <v>8</v>
      </c>
      <c r="I42" s="53" t="s">
        <v>7</v>
      </c>
      <c r="J42" s="53" t="s">
        <v>288</v>
      </c>
      <c r="K42" s="53"/>
    </row>
    <row r="43" spans="1:11" s="16" customFormat="1" ht="115.2" x14ac:dyDescent="0.3">
      <c r="A43" s="15" t="s">
        <v>10</v>
      </c>
      <c r="B43" s="4" t="s">
        <v>394</v>
      </c>
      <c r="C43" s="15" t="s">
        <v>9</v>
      </c>
      <c r="D43" s="3" t="s">
        <v>163</v>
      </c>
      <c r="E43" s="37" t="s">
        <v>1</v>
      </c>
      <c r="F43" s="11" t="s">
        <v>289</v>
      </c>
      <c r="G43" s="50">
        <v>1200000</v>
      </c>
      <c r="H43" s="53" t="s">
        <v>181</v>
      </c>
      <c r="I43" s="53" t="s">
        <v>265</v>
      </c>
      <c r="J43" s="53" t="s">
        <v>290</v>
      </c>
      <c r="K43" s="53"/>
    </row>
    <row r="44" spans="1:11" s="16" customFormat="1" ht="72" x14ac:dyDescent="0.3">
      <c r="A44" s="15" t="s">
        <v>10</v>
      </c>
      <c r="B44" s="4" t="s">
        <v>394</v>
      </c>
      <c r="C44" s="15" t="s">
        <v>9</v>
      </c>
      <c r="D44" s="3" t="s">
        <v>163</v>
      </c>
      <c r="E44" s="37" t="s">
        <v>1</v>
      </c>
      <c r="F44" s="53" t="s">
        <v>291</v>
      </c>
      <c r="G44" s="50">
        <v>250000</v>
      </c>
      <c r="H44" s="53" t="s">
        <v>8</v>
      </c>
      <c r="I44" s="53" t="s">
        <v>7</v>
      </c>
      <c r="J44" s="53" t="s">
        <v>292</v>
      </c>
      <c r="K44" s="53" t="s">
        <v>293</v>
      </c>
    </row>
    <row r="45" spans="1:11" s="16" customFormat="1" ht="72" x14ac:dyDescent="0.3">
      <c r="A45" s="15" t="s">
        <v>10</v>
      </c>
      <c r="B45" s="4" t="s">
        <v>394</v>
      </c>
      <c r="C45" s="15" t="s">
        <v>9</v>
      </c>
      <c r="D45" s="3" t="s">
        <v>163</v>
      </c>
      <c r="E45" s="37" t="s">
        <v>1</v>
      </c>
      <c r="F45" s="53" t="s">
        <v>294</v>
      </c>
      <c r="G45" s="50">
        <v>6800000</v>
      </c>
      <c r="H45" s="53" t="s">
        <v>295</v>
      </c>
      <c r="I45" s="53" t="s">
        <v>295</v>
      </c>
      <c r="J45" s="53" t="s">
        <v>296</v>
      </c>
      <c r="K45" s="53" t="s">
        <v>297</v>
      </c>
    </row>
    <row r="46" spans="1:11" s="16" customFormat="1" ht="115.2" x14ac:dyDescent="0.3">
      <c r="A46" s="15" t="s">
        <v>10</v>
      </c>
      <c r="B46" s="4" t="s">
        <v>394</v>
      </c>
      <c r="C46" s="15" t="s">
        <v>9</v>
      </c>
      <c r="D46" s="3" t="s">
        <v>203</v>
      </c>
      <c r="E46" s="37" t="s">
        <v>1</v>
      </c>
      <c r="F46" s="53" t="s">
        <v>298</v>
      </c>
      <c r="G46" s="50">
        <v>78800000</v>
      </c>
      <c r="H46" s="53" t="s">
        <v>295</v>
      </c>
      <c r="I46" s="53" t="s">
        <v>295</v>
      </c>
      <c r="J46" s="53" t="s">
        <v>299</v>
      </c>
      <c r="K46" s="53" t="s">
        <v>300</v>
      </c>
    </row>
    <row r="47" spans="1:11" s="16" customFormat="1" ht="72" x14ac:dyDescent="0.3">
      <c r="A47" s="15" t="s">
        <v>10</v>
      </c>
      <c r="B47" s="4" t="s">
        <v>394</v>
      </c>
      <c r="C47" s="15" t="s">
        <v>9</v>
      </c>
      <c r="D47" s="3" t="s">
        <v>203</v>
      </c>
      <c r="E47" s="37" t="s">
        <v>1</v>
      </c>
      <c r="F47" s="53" t="s">
        <v>301</v>
      </c>
      <c r="G47" s="50">
        <v>9450000</v>
      </c>
      <c r="H47" s="53" t="s">
        <v>11</v>
      </c>
      <c r="I47" s="53" t="s">
        <v>11</v>
      </c>
      <c r="J47" s="53" t="s">
        <v>302</v>
      </c>
      <c r="K47" s="57"/>
    </row>
    <row r="48" spans="1:11" s="16" customFormat="1" ht="72" x14ac:dyDescent="0.3">
      <c r="A48" s="15" t="s">
        <v>10</v>
      </c>
      <c r="B48" s="4" t="s">
        <v>394</v>
      </c>
      <c r="C48" s="15" t="s">
        <v>9</v>
      </c>
      <c r="D48" s="3" t="s">
        <v>203</v>
      </c>
      <c r="E48" s="37" t="s">
        <v>1</v>
      </c>
      <c r="F48" s="3" t="s">
        <v>208</v>
      </c>
      <c r="G48" s="50">
        <v>4100000</v>
      </c>
      <c r="H48" s="53" t="s">
        <v>8</v>
      </c>
      <c r="I48" s="53" t="s">
        <v>7</v>
      </c>
      <c r="J48" s="53" t="s">
        <v>303</v>
      </c>
      <c r="K48" s="53" t="s">
        <v>210</v>
      </c>
    </row>
    <row r="49" spans="1:11" s="16" customFormat="1" ht="115.2" x14ac:dyDescent="0.3">
      <c r="A49" s="15" t="s">
        <v>10</v>
      </c>
      <c r="B49" s="4" t="s">
        <v>394</v>
      </c>
      <c r="C49" s="15" t="s">
        <v>9</v>
      </c>
      <c r="D49" s="3" t="s">
        <v>203</v>
      </c>
      <c r="E49" s="37" t="s">
        <v>1</v>
      </c>
      <c r="F49" s="62" t="s">
        <v>304</v>
      </c>
      <c r="G49" s="50">
        <v>11097200</v>
      </c>
      <c r="H49" s="53" t="s">
        <v>8</v>
      </c>
      <c r="I49" s="53" t="s">
        <v>7</v>
      </c>
      <c r="J49" s="53" t="s">
        <v>305</v>
      </c>
      <c r="K49" s="53" t="s">
        <v>306</v>
      </c>
    </row>
    <row r="50" spans="1:11" ht="72" x14ac:dyDescent="0.3">
      <c r="A50" s="11" t="s">
        <v>76</v>
      </c>
      <c r="B50" s="11" t="s">
        <v>392</v>
      </c>
      <c r="C50" s="15" t="s">
        <v>25</v>
      </c>
      <c r="D50" s="30" t="s">
        <v>92</v>
      </c>
      <c r="E50" s="35">
        <v>3000000</v>
      </c>
      <c r="F50" s="19" t="s">
        <v>1</v>
      </c>
      <c r="G50" s="19" t="s">
        <v>1</v>
      </c>
      <c r="H50" s="3" t="s">
        <v>49</v>
      </c>
      <c r="I50" s="2" t="s">
        <v>75</v>
      </c>
      <c r="J50" s="21" t="s">
        <v>51</v>
      </c>
      <c r="K50" s="69" t="s">
        <v>151</v>
      </c>
    </row>
    <row r="51" spans="1:11" ht="100.8" x14ac:dyDescent="0.3">
      <c r="A51" s="11" t="s">
        <v>77</v>
      </c>
      <c r="B51" s="11" t="s">
        <v>391</v>
      </c>
      <c r="C51" s="15" t="s">
        <v>25</v>
      </c>
      <c r="D51" s="30" t="s">
        <v>92</v>
      </c>
      <c r="E51" s="35">
        <v>2030000</v>
      </c>
      <c r="F51" s="19" t="s">
        <v>1</v>
      </c>
      <c r="G51" s="19" t="s">
        <v>1</v>
      </c>
      <c r="H51" s="3" t="s">
        <v>49</v>
      </c>
      <c r="I51" s="2" t="s">
        <v>75</v>
      </c>
      <c r="J51" s="21" t="s">
        <v>51</v>
      </c>
      <c r="K51" s="69" t="s">
        <v>152</v>
      </c>
    </row>
    <row r="52" spans="1:11" ht="43.2" x14ac:dyDescent="0.3">
      <c r="A52" s="15" t="s">
        <v>61</v>
      </c>
      <c r="B52" s="4" t="s">
        <v>389</v>
      </c>
      <c r="C52" s="15" t="s">
        <v>93</v>
      </c>
      <c r="D52" s="22" t="s">
        <v>94</v>
      </c>
      <c r="E52" s="37" t="s">
        <v>0</v>
      </c>
      <c r="F52" s="3" t="s">
        <v>109</v>
      </c>
      <c r="G52" s="23">
        <v>399990</v>
      </c>
      <c r="H52" s="2" t="s">
        <v>23</v>
      </c>
      <c r="I52" s="2" t="s">
        <v>62</v>
      </c>
      <c r="J52" s="22" t="s">
        <v>95</v>
      </c>
      <c r="K52" s="15"/>
    </row>
    <row r="53" spans="1:11" x14ac:dyDescent="0.3">
      <c r="A53" s="15" t="s">
        <v>66</v>
      </c>
      <c r="B53" s="4" t="s">
        <v>393</v>
      </c>
      <c r="C53" s="15" t="s">
        <v>2</v>
      </c>
      <c r="D53" s="15" t="s">
        <v>2</v>
      </c>
      <c r="E53" s="38" t="s">
        <v>2</v>
      </c>
      <c r="F53" s="15" t="s">
        <v>2</v>
      </c>
      <c r="G53" s="15" t="s">
        <v>2</v>
      </c>
      <c r="H53" s="3" t="s">
        <v>2</v>
      </c>
      <c r="I53" s="3" t="s">
        <v>2</v>
      </c>
      <c r="J53" s="15" t="s">
        <v>2</v>
      </c>
      <c r="K53" s="15" t="s">
        <v>2</v>
      </c>
    </row>
    <row r="54" spans="1:11" x14ac:dyDescent="0.3">
      <c r="A54" s="15" t="s">
        <v>60</v>
      </c>
      <c r="B54" s="15" t="s">
        <v>390</v>
      </c>
      <c r="C54" s="15" t="s">
        <v>2</v>
      </c>
      <c r="D54" s="15" t="s">
        <v>2</v>
      </c>
      <c r="E54" s="38" t="s">
        <v>2</v>
      </c>
      <c r="F54" s="15" t="s">
        <v>2</v>
      </c>
      <c r="G54" s="15" t="s">
        <v>2</v>
      </c>
      <c r="H54" s="3" t="s">
        <v>2</v>
      </c>
      <c r="I54" s="3" t="s">
        <v>2</v>
      </c>
      <c r="J54" s="15" t="s">
        <v>2</v>
      </c>
      <c r="K54" s="15" t="s">
        <v>2</v>
      </c>
    </row>
    <row r="55" spans="1:11" x14ac:dyDescent="0.3">
      <c r="A55" s="15" t="s">
        <v>67</v>
      </c>
      <c r="B55" s="15" t="s">
        <v>388</v>
      </c>
      <c r="C55" s="15" t="s">
        <v>2</v>
      </c>
      <c r="D55" s="15" t="s">
        <v>2</v>
      </c>
      <c r="E55" s="38" t="s">
        <v>2</v>
      </c>
      <c r="F55" s="15" t="s">
        <v>2</v>
      </c>
      <c r="G55" s="15" t="s">
        <v>2</v>
      </c>
      <c r="H55" s="3" t="s">
        <v>2</v>
      </c>
      <c r="I55" s="3" t="s">
        <v>2</v>
      </c>
      <c r="J55" s="15" t="s">
        <v>2</v>
      </c>
      <c r="K55" s="15" t="s">
        <v>2</v>
      </c>
    </row>
    <row r="56" spans="1:11" x14ac:dyDescent="0.3">
      <c r="A56" s="15" t="s">
        <v>68</v>
      </c>
      <c r="B56" s="15" t="s">
        <v>387</v>
      </c>
      <c r="C56" s="15" t="s">
        <v>2</v>
      </c>
      <c r="D56" s="15" t="s">
        <v>2</v>
      </c>
      <c r="E56" s="38" t="s">
        <v>2</v>
      </c>
      <c r="F56" s="15" t="s">
        <v>2</v>
      </c>
      <c r="G56" s="15" t="s">
        <v>2</v>
      </c>
      <c r="H56" s="3" t="s">
        <v>2</v>
      </c>
      <c r="I56" s="3" t="s">
        <v>2</v>
      </c>
      <c r="J56" s="15" t="s">
        <v>2</v>
      </c>
      <c r="K56" s="15" t="s">
        <v>2</v>
      </c>
    </row>
    <row r="57" spans="1:11" x14ac:dyDescent="0.3">
      <c r="A57" s="15" t="s">
        <v>72</v>
      </c>
      <c r="B57" s="15" t="s">
        <v>386</v>
      </c>
      <c r="C57" s="15" t="s">
        <v>2</v>
      </c>
      <c r="D57" s="15" t="s">
        <v>2</v>
      </c>
      <c r="E57" s="15" t="s">
        <v>2</v>
      </c>
      <c r="F57" s="15" t="s">
        <v>2</v>
      </c>
      <c r="G57" s="15" t="s">
        <v>2</v>
      </c>
      <c r="H57" s="3" t="s">
        <v>2</v>
      </c>
      <c r="I57" s="3" t="s">
        <v>2</v>
      </c>
      <c r="J57" s="15" t="s">
        <v>2</v>
      </c>
      <c r="K57" s="15" t="s">
        <v>2</v>
      </c>
    </row>
    <row r="58" spans="1:11" x14ac:dyDescent="0.3">
      <c r="A58" s="15" t="s">
        <v>71</v>
      </c>
      <c r="B58" s="15" t="s">
        <v>385</v>
      </c>
      <c r="C58" s="15" t="s">
        <v>2</v>
      </c>
      <c r="D58" s="15" t="s">
        <v>2</v>
      </c>
      <c r="E58" s="15" t="s">
        <v>2</v>
      </c>
      <c r="F58" s="15" t="s">
        <v>2</v>
      </c>
      <c r="G58" s="15" t="s">
        <v>2</v>
      </c>
      <c r="H58" s="3" t="s">
        <v>2</v>
      </c>
      <c r="I58" s="3" t="s">
        <v>2</v>
      </c>
      <c r="J58" s="15" t="s">
        <v>2</v>
      </c>
      <c r="K58" s="15" t="s">
        <v>2</v>
      </c>
    </row>
    <row r="59" spans="1:11" x14ac:dyDescent="0.3">
      <c r="A59" s="15" t="s">
        <v>70</v>
      </c>
      <c r="B59" s="15" t="s">
        <v>384</v>
      </c>
      <c r="C59" s="15" t="s">
        <v>2</v>
      </c>
      <c r="D59" s="15" t="s">
        <v>2</v>
      </c>
      <c r="E59" s="15" t="s">
        <v>2</v>
      </c>
      <c r="F59" s="15" t="s">
        <v>2</v>
      </c>
      <c r="G59" s="15" t="s">
        <v>2</v>
      </c>
      <c r="H59" s="3" t="s">
        <v>2</v>
      </c>
      <c r="I59" s="3" t="s">
        <v>2</v>
      </c>
      <c r="J59" s="15" t="s">
        <v>2</v>
      </c>
      <c r="K59" s="15" t="s">
        <v>2</v>
      </c>
    </row>
    <row r="60" spans="1:11" x14ac:dyDescent="0.3">
      <c r="A60" s="15" t="s">
        <v>73</v>
      </c>
      <c r="B60" s="15" t="s">
        <v>383</v>
      </c>
      <c r="C60" s="15" t="s">
        <v>2</v>
      </c>
      <c r="D60" s="15" t="s">
        <v>2</v>
      </c>
      <c r="E60" s="15" t="s">
        <v>2</v>
      </c>
      <c r="F60" s="15" t="s">
        <v>2</v>
      </c>
      <c r="G60" s="15" t="s">
        <v>2</v>
      </c>
      <c r="H60" s="3" t="s">
        <v>2</v>
      </c>
      <c r="I60" s="3" t="s">
        <v>2</v>
      </c>
      <c r="J60" s="15" t="s">
        <v>2</v>
      </c>
      <c r="K60" s="15" t="s">
        <v>2</v>
      </c>
    </row>
    <row r="61" spans="1:11" ht="28.8" x14ac:dyDescent="0.3">
      <c r="A61" s="15" t="s">
        <v>69</v>
      </c>
      <c r="B61" s="15" t="s">
        <v>382</v>
      </c>
      <c r="C61" s="15" t="s">
        <v>2</v>
      </c>
      <c r="D61" s="15" t="s">
        <v>2</v>
      </c>
      <c r="E61" s="15" t="s">
        <v>2</v>
      </c>
      <c r="F61" s="15" t="s">
        <v>2</v>
      </c>
      <c r="G61" s="15" t="s">
        <v>2</v>
      </c>
      <c r="H61" s="15" t="s">
        <v>2</v>
      </c>
      <c r="I61" s="15" t="s">
        <v>2</v>
      </c>
      <c r="J61" s="15" t="s">
        <v>2</v>
      </c>
      <c r="K61" s="3" t="s">
        <v>116</v>
      </c>
    </row>
    <row r="63" spans="1:11" x14ac:dyDescent="0.3">
      <c r="A63" s="83" t="s">
        <v>90</v>
      </c>
      <c r="B63" s="83"/>
      <c r="C63" s="80"/>
      <c r="D63" s="80"/>
      <c r="E63" s="81">
        <f>SUM(E5:E62)</f>
        <v>83868790</v>
      </c>
      <c r="F63" s="81"/>
      <c r="G63" s="81">
        <f>SUM(G5:G62)</f>
        <v>546522324</v>
      </c>
    </row>
    <row r="64" spans="1:11" x14ac:dyDescent="0.3">
      <c r="A64" s="80" t="s">
        <v>91</v>
      </c>
      <c r="B64" s="80"/>
      <c r="C64" s="80"/>
      <c r="D64" s="80"/>
      <c r="E64" s="82"/>
      <c r="F64" s="80"/>
      <c r="G64" s="80"/>
    </row>
    <row r="65" spans="1:11" x14ac:dyDescent="0.3">
      <c r="A65" s="79" t="s">
        <v>39</v>
      </c>
      <c r="B65" s="79"/>
      <c r="C65" s="80"/>
      <c r="D65" s="80"/>
      <c r="E65" s="82">
        <f>SUM(E5:E13)</f>
        <v>78838790</v>
      </c>
      <c r="F65" s="82">
        <f>SUM(F5:F13)</f>
        <v>0</v>
      </c>
      <c r="G65" s="82">
        <f>SUM(G5:G13)</f>
        <v>1530664</v>
      </c>
    </row>
    <row r="66" spans="1:11" x14ac:dyDescent="0.3">
      <c r="A66" s="79" t="s">
        <v>63</v>
      </c>
      <c r="B66" s="79"/>
      <c r="C66" s="80"/>
      <c r="D66" s="80"/>
      <c r="E66" s="82">
        <f>SUM(E14:E49)</f>
        <v>0</v>
      </c>
      <c r="F66" s="82">
        <f t="shared" ref="F66:G66" si="0">SUM(F14:F49)</f>
        <v>0</v>
      </c>
      <c r="G66" s="82">
        <f t="shared" si="0"/>
        <v>544591670</v>
      </c>
    </row>
    <row r="67" spans="1:11" ht="28.8" x14ac:dyDescent="0.3">
      <c r="A67" s="94" t="s">
        <v>76</v>
      </c>
      <c r="B67" s="94"/>
      <c r="C67" s="80"/>
      <c r="D67" s="80"/>
      <c r="E67" s="82">
        <f t="shared" ref="E67:G69" si="1">SUM(E50)</f>
        <v>3000000</v>
      </c>
      <c r="F67" s="82">
        <f t="shared" si="1"/>
        <v>0</v>
      </c>
      <c r="G67" s="82">
        <f t="shared" si="1"/>
        <v>0</v>
      </c>
    </row>
    <row r="68" spans="1:11" x14ac:dyDescent="0.3">
      <c r="A68" s="75" t="s">
        <v>77</v>
      </c>
      <c r="B68" s="75"/>
      <c r="C68" s="80"/>
      <c r="D68" s="80"/>
      <c r="E68" s="82">
        <f t="shared" si="1"/>
        <v>2030000</v>
      </c>
      <c r="F68" s="82">
        <f t="shared" si="1"/>
        <v>0</v>
      </c>
      <c r="G68" s="82">
        <f t="shared" si="1"/>
        <v>0</v>
      </c>
    </row>
    <row r="69" spans="1:11" x14ac:dyDescent="0.3">
      <c r="A69" s="79" t="s">
        <v>61</v>
      </c>
      <c r="B69" s="79"/>
      <c r="C69" s="80"/>
      <c r="D69" s="80"/>
      <c r="E69" s="82">
        <f t="shared" si="1"/>
        <v>0</v>
      </c>
      <c r="F69" s="82">
        <f t="shared" si="1"/>
        <v>0</v>
      </c>
      <c r="G69" s="82">
        <f t="shared" si="1"/>
        <v>399990</v>
      </c>
    </row>
    <row r="71" spans="1:11" s="5" customFormat="1" x14ac:dyDescent="0.3">
      <c r="A71" s="5" t="s">
        <v>397</v>
      </c>
      <c r="C71" s="27"/>
      <c r="D71" s="13"/>
      <c r="E71" s="29"/>
      <c r="F71" s="27"/>
      <c r="J71" s="86"/>
      <c r="K71" s="27"/>
    </row>
    <row r="72" spans="1:11" s="5" customFormat="1" x14ac:dyDescent="0.3">
      <c r="A72" s="96" t="s">
        <v>396</v>
      </c>
      <c r="C72" s="27"/>
      <c r="D72" s="13"/>
      <c r="E72" s="29"/>
      <c r="F72" s="27"/>
      <c r="J72" s="86"/>
      <c r="K72" s="27"/>
    </row>
    <row r="74" spans="1:11" x14ac:dyDescent="0.3">
      <c r="A74" s="5" t="s">
        <v>401</v>
      </c>
    </row>
  </sheetData>
  <mergeCells count="1">
    <mergeCell ref="C2:J2"/>
  </mergeCells>
  <hyperlinks>
    <hyperlink ref="A72"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2"/>
  <sheetViews>
    <sheetView zoomScale="75" zoomScaleNormal="75" workbookViewId="0">
      <pane ySplit="4" topLeftCell="A5" activePane="bottomLeft" state="frozen"/>
      <selection pane="bottomLeft" activeCell="A4" sqref="A4"/>
    </sheetView>
  </sheetViews>
  <sheetFormatPr defaultRowHeight="14.4" x14ac:dyDescent="0.3"/>
  <cols>
    <col min="1" max="2" width="38.33203125" style="24" customWidth="1"/>
    <col min="3" max="3" width="24.77734375" style="16" customWidth="1"/>
    <col min="4" max="4" width="21.77734375" style="39" customWidth="1"/>
    <col min="5" max="5" width="46.5546875" style="33" customWidth="1"/>
    <col min="6" max="6" width="14.5546875" style="16" customWidth="1"/>
    <col min="7" max="7" width="15.88671875" style="16" customWidth="1"/>
    <col min="8" max="8" width="38.88671875" style="25" customWidth="1"/>
    <col min="9" max="9" width="57.109375" style="16" customWidth="1"/>
    <col min="10" max="16384" width="8.88671875" style="16"/>
  </cols>
  <sheetData>
    <row r="2" spans="1:9" ht="53.4" customHeight="1" x14ac:dyDescent="0.45">
      <c r="C2" s="99" t="s">
        <v>98</v>
      </c>
      <c r="D2" s="99"/>
      <c r="E2" s="99"/>
      <c r="F2" s="99"/>
      <c r="G2" s="99"/>
      <c r="H2" s="99"/>
      <c r="I2" s="99"/>
    </row>
    <row r="4" spans="1:9" s="1" customFormat="1" ht="89.4" customHeight="1" x14ac:dyDescent="0.3">
      <c r="A4" s="90" t="s">
        <v>29</v>
      </c>
      <c r="B4" s="90" t="s">
        <v>381</v>
      </c>
      <c r="C4" s="90" t="s">
        <v>30</v>
      </c>
      <c r="D4" s="91" t="s">
        <v>32</v>
      </c>
      <c r="E4" s="92" t="s">
        <v>33</v>
      </c>
      <c r="F4" s="90" t="s">
        <v>35</v>
      </c>
      <c r="G4" s="90" t="s">
        <v>36</v>
      </c>
      <c r="H4" s="93" t="s">
        <v>65</v>
      </c>
      <c r="I4" s="90" t="s">
        <v>38</v>
      </c>
    </row>
    <row r="5" spans="1:9" ht="28.8" x14ac:dyDescent="0.3">
      <c r="A5" s="15" t="s">
        <v>39</v>
      </c>
      <c r="B5" s="40" t="s">
        <v>395</v>
      </c>
      <c r="C5" s="15" t="s">
        <v>25</v>
      </c>
      <c r="D5" s="18">
        <v>3000000</v>
      </c>
      <c r="E5" s="48" t="s">
        <v>1</v>
      </c>
      <c r="F5" s="47" t="s">
        <v>49</v>
      </c>
      <c r="G5" s="47" t="s">
        <v>49</v>
      </c>
      <c r="H5" s="17" t="s">
        <v>51</v>
      </c>
      <c r="I5" s="58" t="s">
        <v>59</v>
      </c>
    </row>
    <row r="6" spans="1:9" ht="28.8" x14ac:dyDescent="0.3">
      <c r="A6" s="15" t="s">
        <v>39</v>
      </c>
      <c r="B6" s="40" t="s">
        <v>395</v>
      </c>
      <c r="C6" s="15" t="s">
        <v>25</v>
      </c>
      <c r="D6" s="18">
        <v>7500000</v>
      </c>
      <c r="E6" s="48" t="s">
        <v>1</v>
      </c>
      <c r="F6" s="47" t="s">
        <v>49</v>
      </c>
      <c r="G6" s="47" t="s">
        <v>49</v>
      </c>
      <c r="H6" s="17" t="s">
        <v>51</v>
      </c>
      <c r="I6" s="58" t="s">
        <v>59</v>
      </c>
    </row>
    <row r="7" spans="1:9" ht="28.8" x14ac:dyDescent="0.3">
      <c r="A7" s="15" t="s">
        <v>39</v>
      </c>
      <c r="B7" s="40" t="s">
        <v>395</v>
      </c>
      <c r="C7" s="15" t="s">
        <v>25</v>
      </c>
      <c r="D7" s="18">
        <v>24500000</v>
      </c>
      <c r="E7" s="48" t="s">
        <v>1</v>
      </c>
      <c r="F7" s="47" t="s">
        <v>49</v>
      </c>
      <c r="G7" s="47" t="s">
        <v>49</v>
      </c>
      <c r="H7" s="17" t="s">
        <v>51</v>
      </c>
      <c r="I7" s="58" t="s">
        <v>59</v>
      </c>
    </row>
    <row r="8" spans="1:9" ht="28.8" x14ac:dyDescent="0.3">
      <c r="A8" s="15" t="s">
        <v>39</v>
      </c>
      <c r="B8" s="40" t="s">
        <v>395</v>
      </c>
      <c r="C8" s="15" t="s">
        <v>25</v>
      </c>
      <c r="D8" s="18">
        <v>3000000</v>
      </c>
      <c r="E8" s="48" t="s">
        <v>1</v>
      </c>
      <c r="F8" s="47" t="s">
        <v>49</v>
      </c>
      <c r="G8" s="47" t="s">
        <v>49</v>
      </c>
      <c r="H8" s="17" t="s">
        <v>51</v>
      </c>
      <c r="I8" s="58" t="s">
        <v>59</v>
      </c>
    </row>
    <row r="9" spans="1:9" ht="28.8" x14ac:dyDescent="0.3">
      <c r="A9" s="15" t="s">
        <v>39</v>
      </c>
      <c r="B9" s="40" t="s">
        <v>395</v>
      </c>
      <c r="C9" s="15" t="s">
        <v>25</v>
      </c>
      <c r="D9" s="18">
        <v>3000000</v>
      </c>
      <c r="E9" s="48" t="s">
        <v>1</v>
      </c>
      <c r="F9" s="47" t="s">
        <v>49</v>
      </c>
      <c r="G9" s="47" t="s">
        <v>49</v>
      </c>
      <c r="H9" s="17" t="s">
        <v>51</v>
      </c>
      <c r="I9" s="58" t="s">
        <v>59</v>
      </c>
    </row>
    <row r="10" spans="1:9" ht="28.8" x14ac:dyDescent="0.3">
      <c r="A10" s="15" t="s">
        <v>39</v>
      </c>
      <c r="B10" s="40" t="s">
        <v>395</v>
      </c>
      <c r="C10" s="15" t="s">
        <v>25</v>
      </c>
      <c r="D10" s="18">
        <v>3000000</v>
      </c>
      <c r="E10" s="48" t="s">
        <v>1</v>
      </c>
      <c r="F10" s="47" t="s">
        <v>49</v>
      </c>
      <c r="G10" s="47" t="s">
        <v>49</v>
      </c>
      <c r="H10" s="17" t="s">
        <v>51</v>
      </c>
      <c r="I10" s="58" t="s">
        <v>59</v>
      </c>
    </row>
    <row r="11" spans="1:9" ht="28.8" x14ac:dyDescent="0.3">
      <c r="A11" s="15" t="s">
        <v>39</v>
      </c>
      <c r="B11" s="40" t="s">
        <v>395</v>
      </c>
      <c r="C11" s="15" t="s">
        <v>25</v>
      </c>
      <c r="D11" s="18">
        <v>4500000</v>
      </c>
      <c r="E11" s="48" t="s">
        <v>1</v>
      </c>
      <c r="F11" s="47" t="s">
        <v>49</v>
      </c>
      <c r="G11" s="47" t="s">
        <v>49</v>
      </c>
      <c r="H11" s="17" t="s">
        <v>51</v>
      </c>
      <c r="I11" s="58" t="s">
        <v>59</v>
      </c>
    </row>
    <row r="12" spans="1:9" ht="28.8" x14ac:dyDescent="0.3">
      <c r="A12" s="15" t="s">
        <v>39</v>
      </c>
      <c r="B12" s="40" t="s">
        <v>395</v>
      </c>
      <c r="C12" s="15" t="s">
        <v>25</v>
      </c>
      <c r="D12" s="18">
        <v>15000000</v>
      </c>
      <c r="E12" s="48" t="s">
        <v>1</v>
      </c>
      <c r="F12" s="47" t="s">
        <v>49</v>
      </c>
      <c r="G12" s="47" t="s">
        <v>49</v>
      </c>
      <c r="H12" s="17" t="s">
        <v>51</v>
      </c>
      <c r="I12" s="58" t="s">
        <v>59</v>
      </c>
    </row>
    <row r="13" spans="1:9" ht="72" x14ac:dyDescent="0.3">
      <c r="A13" s="15" t="s">
        <v>10</v>
      </c>
      <c r="B13" s="4" t="s">
        <v>394</v>
      </c>
      <c r="C13" s="15" t="s">
        <v>9</v>
      </c>
      <c r="D13" s="37" t="s">
        <v>1</v>
      </c>
      <c r="E13" s="3" t="s">
        <v>114</v>
      </c>
      <c r="F13" s="47" t="s">
        <v>13</v>
      </c>
      <c r="G13" s="47" t="s">
        <v>12</v>
      </c>
      <c r="H13" s="17" t="s">
        <v>119</v>
      </c>
      <c r="I13" s="58" t="s">
        <v>157</v>
      </c>
    </row>
    <row r="14" spans="1:9" ht="28.8" x14ac:dyDescent="0.3">
      <c r="A14" s="15" t="s">
        <v>10</v>
      </c>
      <c r="B14" s="4" t="s">
        <v>394</v>
      </c>
      <c r="C14" s="15" t="s">
        <v>9</v>
      </c>
      <c r="D14" s="37" t="s">
        <v>1</v>
      </c>
      <c r="E14" s="3" t="s">
        <v>115</v>
      </c>
      <c r="F14" s="53" t="s">
        <v>26</v>
      </c>
      <c r="G14" s="49" t="s">
        <v>64</v>
      </c>
      <c r="H14" s="53" t="s">
        <v>118</v>
      </c>
      <c r="I14" s="53"/>
    </row>
    <row r="15" spans="1:9" ht="28.8" x14ac:dyDescent="0.3">
      <c r="A15" s="15" t="s">
        <v>10</v>
      </c>
      <c r="B15" s="4" t="s">
        <v>394</v>
      </c>
      <c r="C15" s="15" t="s">
        <v>9</v>
      </c>
      <c r="D15" s="37" t="s">
        <v>1</v>
      </c>
      <c r="E15" s="3" t="s">
        <v>122</v>
      </c>
      <c r="F15" s="53" t="s">
        <v>26</v>
      </c>
      <c r="G15" s="49" t="s">
        <v>64</v>
      </c>
      <c r="H15" s="53" t="s">
        <v>118</v>
      </c>
      <c r="I15" s="53"/>
    </row>
    <row r="16" spans="1:9" x14ac:dyDescent="0.3">
      <c r="A16" s="15" t="s">
        <v>10</v>
      </c>
      <c r="B16" s="4" t="s">
        <v>394</v>
      </c>
      <c r="C16" s="15" t="s">
        <v>9</v>
      </c>
      <c r="D16" s="37" t="s">
        <v>1</v>
      </c>
      <c r="E16" s="3" t="s">
        <v>123</v>
      </c>
      <c r="F16" s="53" t="s">
        <v>26</v>
      </c>
      <c r="G16" s="49" t="s">
        <v>64</v>
      </c>
      <c r="H16" s="53" t="s">
        <v>120</v>
      </c>
      <c r="I16" s="53"/>
    </row>
    <row r="17" spans="1:9" ht="28.8" x14ac:dyDescent="0.3">
      <c r="A17" s="15" t="s">
        <v>10</v>
      </c>
      <c r="B17" s="4" t="s">
        <v>394</v>
      </c>
      <c r="C17" s="15" t="s">
        <v>9</v>
      </c>
      <c r="D17" s="37" t="s">
        <v>1</v>
      </c>
      <c r="E17" s="3" t="s">
        <v>124</v>
      </c>
      <c r="F17" s="53" t="s">
        <v>26</v>
      </c>
      <c r="G17" s="49" t="s">
        <v>64</v>
      </c>
      <c r="H17" s="53" t="s">
        <v>118</v>
      </c>
      <c r="I17" s="53"/>
    </row>
    <row r="18" spans="1:9" x14ac:dyDescent="0.3">
      <c r="A18" s="15" t="s">
        <v>10</v>
      </c>
      <c r="B18" s="4" t="s">
        <v>394</v>
      </c>
      <c r="C18" s="15" t="s">
        <v>9</v>
      </c>
      <c r="D18" s="37" t="s">
        <v>1</v>
      </c>
      <c r="E18" s="3" t="s">
        <v>125</v>
      </c>
      <c r="F18" s="53" t="s">
        <v>26</v>
      </c>
      <c r="G18" s="49" t="s">
        <v>64</v>
      </c>
      <c r="H18" s="53" t="s">
        <v>121</v>
      </c>
      <c r="I18" s="53"/>
    </row>
    <row r="19" spans="1:9" ht="28.8" x14ac:dyDescent="0.3">
      <c r="A19" s="15" t="s">
        <v>10</v>
      </c>
      <c r="B19" s="4" t="s">
        <v>394</v>
      </c>
      <c r="C19" s="15" t="s">
        <v>9</v>
      </c>
      <c r="D19" s="37" t="s">
        <v>1</v>
      </c>
      <c r="E19" s="3" t="s">
        <v>126</v>
      </c>
      <c r="F19" s="53" t="s">
        <v>26</v>
      </c>
      <c r="G19" s="49" t="s">
        <v>64</v>
      </c>
      <c r="H19" s="53" t="s">
        <v>119</v>
      </c>
      <c r="I19" s="53"/>
    </row>
    <row r="20" spans="1:9" ht="28.8" x14ac:dyDescent="0.3">
      <c r="A20" s="11" t="s">
        <v>76</v>
      </c>
      <c r="B20" s="11" t="s">
        <v>392</v>
      </c>
      <c r="C20" s="15"/>
      <c r="D20" s="35">
        <v>3000000</v>
      </c>
      <c r="E20" s="48" t="s">
        <v>1</v>
      </c>
      <c r="F20" s="3" t="s">
        <v>49</v>
      </c>
      <c r="G20" s="87" t="s">
        <v>74</v>
      </c>
      <c r="H20" s="21" t="s">
        <v>51</v>
      </c>
      <c r="I20" s="69"/>
    </row>
    <row r="21" spans="1:9" x14ac:dyDescent="0.3">
      <c r="A21" s="11" t="s">
        <v>77</v>
      </c>
      <c r="B21" s="11" t="s">
        <v>391</v>
      </c>
      <c r="C21" s="15"/>
      <c r="D21" s="35">
        <v>2030000</v>
      </c>
      <c r="E21" s="48" t="s">
        <v>1</v>
      </c>
      <c r="F21" s="3" t="s">
        <v>49</v>
      </c>
      <c r="G21" s="87" t="s">
        <v>75</v>
      </c>
      <c r="H21" s="21" t="s">
        <v>51</v>
      </c>
      <c r="I21" s="69"/>
    </row>
    <row r="22" spans="1:9" x14ac:dyDescent="0.3">
      <c r="A22" s="15" t="s">
        <v>61</v>
      </c>
      <c r="B22" s="4" t="s">
        <v>389</v>
      </c>
      <c r="C22" s="15" t="s">
        <v>2</v>
      </c>
      <c r="D22" s="15" t="s">
        <v>2</v>
      </c>
      <c r="E22" s="15" t="s">
        <v>2</v>
      </c>
      <c r="F22" s="15" t="s">
        <v>2</v>
      </c>
      <c r="G22" s="15" t="s">
        <v>2</v>
      </c>
      <c r="H22" s="15" t="s">
        <v>2</v>
      </c>
      <c r="I22" s="15"/>
    </row>
    <row r="23" spans="1:9" x14ac:dyDescent="0.3">
      <c r="A23" s="15" t="s">
        <v>66</v>
      </c>
      <c r="B23" s="4" t="s">
        <v>393</v>
      </c>
      <c r="C23" s="15" t="s">
        <v>2</v>
      </c>
      <c r="D23" s="88" t="s">
        <v>2</v>
      </c>
      <c r="E23" s="3" t="s">
        <v>2</v>
      </c>
      <c r="F23" s="15" t="s">
        <v>2</v>
      </c>
      <c r="G23" s="15" t="s">
        <v>2</v>
      </c>
      <c r="H23" s="15" t="s">
        <v>2</v>
      </c>
      <c r="I23" s="15"/>
    </row>
    <row r="24" spans="1:9" x14ac:dyDescent="0.3">
      <c r="A24" s="15" t="s">
        <v>60</v>
      </c>
      <c r="B24" s="15" t="s">
        <v>390</v>
      </c>
      <c r="C24" s="15" t="s">
        <v>2</v>
      </c>
      <c r="D24" s="88" t="s">
        <v>2</v>
      </c>
      <c r="E24" s="3" t="s">
        <v>2</v>
      </c>
      <c r="F24" s="15" t="s">
        <v>2</v>
      </c>
      <c r="G24" s="15" t="s">
        <v>2</v>
      </c>
      <c r="H24" s="15" t="s">
        <v>2</v>
      </c>
      <c r="I24" s="15"/>
    </row>
    <row r="25" spans="1:9" x14ac:dyDescent="0.3">
      <c r="A25" s="15" t="s">
        <v>67</v>
      </c>
      <c r="B25" s="15" t="s">
        <v>388</v>
      </c>
      <c r="C25" s="15" t="s">
        <v>2</v>
      </c>
      <c r="D25" s="38" t="s">
        <v>2</v>
      </c>
      <c r="E25" s="3" t="s">
        <v>2</v>
      </c>
      <c r="F25" s="15" t="s">
        <v>2</v>
      </c>
      <c r="G25" s="15" t="s">
        <v>2</v>
      </c>
      <c r="H25" s="15" t="s">
        <v>2</v>
      </c>
      <c r="I25" s="15"/>
    </row>
    <row r="26" spans="1:9" x14ac:dyDescent="0.3">
      <c r="A26" s="15" t="s">
        <v>68</v>
      </c>
      <c r="B26" s="15" t="s">
        <v>387</v>
      </c>
      <c r="C26" s="15" t="s">
        <v>2</v>
      </c>
      <c r="D26" s="38" t="s">
        <v>2</v>
      </c>
      <c r="E26" s="3" t="s">
        <v>2</v>
      </c>
      <c r="F26" s="15" t="s">
        <v>2</v>
      </c>
      <c r="G26" s="15" t="s">
        <v>2</v>
      </c>
      <c r="H26" s="15" t="s">
        <v>2</v>
      </c>
      <c r="I26" s="15"/>
    </row>
    <row r="27" spans="1:9" x14ac:dyDescent="0.3">
      <c r="A27" s="15" t="s">
        <v>72</v>
      </c>
      <c r="B27" s="15" t="s">
        <v>386</v>
      </c>
      <c r="C27" s="15" t="s">
        <v>2</v>
      </c>
      <c r="D27" s="15" t="s">
        <v>2</v>
      </c>
      <c r="E27" s="3" t="s">
        <v>2</v>
      </c>
      <c r="F27" s="15" t="s">
        <v>2</v>
      </c>
      <c r="G27" s="15" t="s">
        <v>2</v>
      </c>
      <c r="H27" s="15" t="s">
        <v>2</v>
      </c>
      <c r="I27" s="15"/>
    </row>
    <row r="28" spans="1:9" x14ac:dyDescent="0.3">
      <c r="A28" s="15" t="s">
        <v>71</v>
      </c>
      <c r="B28" s="15" t="s">
        <v>385</v>
      </c>
      <c r="C28" s="15" t="s">
        <v>2</v>
      </c>
      <c r="D28" s="15" t="s">
        <v>2</v>
      </c>
      <c r="E28" s="3" t="s">
        <v>2</v>
      </c>
      <c r="F28" s="15" t="s">
        <v>2</v>
      </c>
      <c r="G28" s="15" t="s">
        <v>2</v>
      </c>
      <c r="H28" s="15" t="s">
        <v>2</v>
      </c>
      <c r="I28" s="15"/>
    </row>
    <row r="29" spans="1:9" x14ac:dyDescent="0.3">
      <c r="A29" s="15" t="s">
        <v>70</v>
      </c>
      <c r="B29" s="15" t="s">
        <v>384</v>
      </c>
      <c r="C29" s="15" t="s">
        <v>2</v>
      </c>
      <c r="D29" s="15" t="s">
        <v>2</v>
      </c>
      <c r="E29" s="3" t="s">
        <v>2</v>
      </c>
      <c r="F29" s="15" t="s">
        <v>2</v>
      </c>
      <c r="G29" s="15" t="s">
        <v>2</v>
      </c>
      <c r="H29" s="15" t="s">
        <v>2</v>
      </c>
      <c r="I29" s="15"/>
    </row>
    <row r="30" spans="1:9" x14ac:dyDescent="0.3">
      <c r="A30" s="15" t="s">
        <v>73</v>
      </c>
      <c r="B30" s="15" t="s">
        <v>383</v>
      </c>
      <c r="C30" s="15" t="s">
        <v>2</v>
      </c>
      <c r="D30" s="15" t="s">
        <v>2</v>
      </c>
      <c r="E30" s="3" t="s">
        <v>2</v>
      </c>
      <c r="F30" s="15" t="s">
        <v>2</v>
      </c>
      <c r="G30" s="15" t="s">
        <v>2</v>
      </c>
      <c r="H30" s="15" t="s">
        <v>2</v>
      </c>
      <c r="I30" s="15"/>
    </row>
    <row r="31" spans="1:9" ht="43.2" x14ac:dyDescent="0.3">
      <c r="A31" s="15" t="s">
        <v>69</v>
      </c>
      <c r="B31" s="15" t="s">
        <v>382</v>
      </c>
      <c r="C31" s="15" t="s">
        <v>2</v>
      </c>
      <c r="D31" s="15" t="s">
        <v>2</v>
      </c>
      <c r="E31" s="15" t="s">
        <v>2</v>
      </c>
      <c r="F31" s="15" t="s">
        <v>2</v>
      </c>
      <c r="G31" s="15" t="s">
        <v>2</v>
      </c>
      <c r="H31" s="15" t="s">
        <v>2</v>
      </c>
      <c r="I31" s="3" t="s">
        <v>150</v>
      </c>
    </row>
    <row r="33" spans="1:12" x14ac:dyDescent="0.3">
      <c r="A33" s="83" t="s">
        <v>90</v>
      </c>
      <c r="B33" s="83"/>
      <c r="C33" s="80"/>
      <c r="D33" s="81">
        <f>SUM(D5:D32)</f>
        <v>68530000</v>
      </c>
      <c r="E33" s="80"/>
    </row>
    <row r="34" spans="1:12" x14ac:dyDescent="0.3">
      <c r="A34" s="80" t="s">
        <v>91</v>
      </c>
      <c r="B34" s="80"/>
      <c r="C34" s="80"/>
      <c r="D34" s="82"/>
      <c r="E34" s="80"/>
    </row>
    <row r="35" spans="1:12" x14ac:dyDescent="0.3">
      <c r="A35" s="79" t="s">
        <v>39</v>
      </c>
      <c r="B35" s="79"/>
      <c r="C35" s="80"/>
      <c r="D35" s="82">
        <f>SUM(D5:D12)</f>
        <v>63500000</v>
      </c>
      <c r="E35" s="80"/>
    </row>
    <row r="36" spans="1:12" ht="115.2" x14ac:dyDescent="0.3">
      <c r="A36" s="79" t="s">
        <v>63</v>
      </c>
      <c r="B36" s="79"/>
      <c r="C36" s="80"/>
      <c r="D36" s="82">
        <f>SUM(D13:D18)</f>
        <v>0</v>
      </c>
      <c r="E36" s="85" t="s">
        <v>399</v>
      </c>
    </row>
    <row r="37" spans="1:12" ht="28.8" x14ac:dyDescent="0.3">
      <c r="A37" s="94" t="s">
        <v>76</v>
      </c>
      <c r="B37" s="94"/>
      <c r="C37" s="80"/>
      <c r="D37" s="82">
        <f>SUM(D20)</f>
        <v>3000000</v>
      </c>
      <c r="E37" s="80"/>
    </row>
    <row r="38" spans="1:12" x14ac:dyDescent="0.3">
      <c r="A38" s="75" t="s">
        <v>77</v>
      </c>
      <c r="B38" s="75"/>
      <c r="C38" s="80"/>
      <c r="D38" s="82">
        <f>SUM(D21)</f>
        <v>2030000</v>
      </c>
      <c r="E38" s="80"/>
    </row>
    <row r="39" spans="1:12" x14ac:dyDescent="0.3">
      <c r="A39" s="79" t="s">
        <v>61</v>
      </c>
      <c r="B39" s="79"/>
      <c r="C39" s="80"/>
      <c r="D39" s="82">
        <f>SUM(D22)</f>
        <v>0</v>
      </c>
      <c r="E39" s="80"/>
    </row>
    <row r="41" spans="1:12" s="5" customFormat="1" x14ac:dyDescent="0.3">
      <c r="A41" s="5" t="s">
        <v>397</v>
      </c>
      <c r="D41" s="27"/>
      <c r="E41" s="13"/>
      <c r="F41" s="29"/>
      <c r="G41" s="27"/>
      <c r="K41" s="86"/>
      <c r="L41" s="27"/>
    </row>
    <row r="42" spans="1:12" s="5" customFormat="1" x14ac:dyDescent="0.3">
      <c r="A42" s="96" t="s">
        <v>396</v>
      </c>
      <c r="B42" s="96"/>
      <c r="D42" s="27"/>
      <c r="E42" s="13"/>
      <c r="F42" s="29"/>
      <c r="G42" s="27"/>
      <c r="K42" s="86"/>
      <c r="L42" s="27"/>
    </row>
  </sheetData>
  <mergeCells count="1">
    <mergeCell ref="C2:I2"/>
  </mergeCells>
  <hyperlinks>
    <hyperlink ref="A42" r:id="rId1"/>
  </hyperlinks>
  <pageMargins left="0.7" right="0.7" top="0.75" bottom="0.75" header="0.3" footer="0.3"/>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7"/>
  <sheetViews>
    <sheetView zoomScale="75" zoomScaleNormal="75" workbookViewId="0">
      <pane ySplit="4" topLeftCell="A5" activePane="bottomLeft" state="frozen"/>
      <selection pane="bottomLeft" activeCell="A72" sqref="A72"/>
    </sheetView>
  </sheetViews>
  <sheetFormatPr defaultRowHeight="14.4" x14ac:dyDescent="0.3"/>
  <cols>
    <col min="1" max="2" width="38.33203125" style="16" customWidth="1"/>
    <col min="3" max="3" width="21.88671875" style="16" customWidth="1"/>
    <col min="4" max="4" width="32" style="16" customWidth="1"/>
    <col min="5" max="5" width="20.88671875" style="16" customWidth="1"/>
    <col min="6" max="6" width="49.77734375" style="33" customWidth="1"/>
    <col min="7" max="7" width="23.5546875" style="16" customWidth="1"/>
    <col min="8" max="8" width="21" style="16" customWidth="1"/>
    <col min="9" max="9" width="20.109375" style="16" customWidth="1"/>
    <col min="10" max="10" width="42.5546875" style="25" customWidth="1"/>
    <col min="11" max="11" width="42.5546875" style="97" customWidth="1"/>
    <col min="12" max="16384" width="8.88671875" style="16"/>
  </cols>
  <sheetData>
    <row r="2" spans="1:11" ht="42.6" customHeight="1" x14ac:dyDescent="0.45">
      <c r="C2" s="99" t="s">
        <v>97</v>
      </c>
      <c r="D2" s="99"/>
      <c r="E2" s="99"/>
      <c r="F2" s="99"/>
      <c r="G2" s="99"/>
      <c r="H2" s="99"/>
      <c r="I2" s="99"/>
      <c r="J2" s="99"/>
      <c r="K2" s="16"/>
    </row>
    <row r="4" spans="1:11" s="1" customFormat="1" ht="89.4" customHeight="1" x14ac:dyDescent="0.3">
      <c r="A4" s="90" t="s">
        <v>29</v>
      </c>
      <c r="B4" s="90" t="s">
        <v>381</v>
      </c>
      <c r="C4" s="90" t="s">
        <v>30</v>
      </c>
      <c r="D4" s="90" t="s">
        <v>31</v>
      </c>
      <c r="E4" s="91" t="s">
        <v>32</v>
      </c>
      <c r="F4" s="92" t="s">
        <v>33</v>
      </c>
      <c r="G4" s="92" t="s">
        <v>34</v>
      </c>
      <c r="H4" s="90" t="s">
        <v>35</v>
      </c>
      <c r="I4" s="90" t="s">
        <v>36</v>
      </c>
      <c r="J4" s="93" t="s">
        <v>37</v>
      </c>
      <c r="K4" s="93" t="s">
        <v>400</v>
      </c>
    </row>
    <row r="5" spans="1:11" ht="86.4" x14ac:dyDescent="0.3">
      <c r="A5" s="15" t="s">
        <v>39</v>
      </c>
      <c r="B5" s="40" t="s">
        <v>395</v>
      </c>
      <c r="C5" s="15" t="s">
        <v>25</v>
      </c>
      <c r="D5" s="17" t="s">
        <v>40</v>
      </c>
      <c r="E5" s="18">
        <v>8700000</v>
      </c>
      <c r="F5" s="48" t="s">
        <v>1</v>
      </c>
      <c r="G5" s="19" t="s">
        <v>1</v>
      </c>
      <c r="H5" s="47" t="s">
        <v>49</v>
      </c>
      <c r="I5" s="47" t="s">
        <v>50</v>
      </c>
      <c r="J5" s="17" t="s">
        <v>51</v>
      </c>
      <c r="K5" s="17" t="s">
        <v>57</v>
      </c>
    </row>
    <row r="6" spans="1:11" ht="43.2" x14ac:dyDescent="0.3">
      <c r="A6" s="15" t="s">
        <v>39</v>
      </c>
      <c r="B6" s="40" t="s">
        <v>395</v>
      </c>
      <c r="C6" s="15" t="s">
        <v>25</v>
      </c>
      <c r="D6" s="17" t="s">
        <v>41</v>
      </c>
      <c r="E6" s="18">
        <v>6300000</v>
      </c>
      <c r="F6" s="48" t="s">
        <v>1</v>
      </c>
      <c r="G6" s="19" t="s">
        <v>1</v>
      </c>
      <c r="H6" s="47" t="s">
        <v>49</v>
      </c>
      <c r="I6" s="47" t="s">
        <v>50</v>
      </c>
      <c r="J6" s="17" t="s">
        <v>51</v>
      </c>
      <c r="K6" s="17" t="s">
        <v>84</v>
      </c>
    </row>
    <row r="7" spans="1:11" ht="28.8" x14ac:dyDescent="0.3">
      <c r="A7" s="15" t="s">
        <v>39</v>
      </c>
      <c r="B7" s="40" t="s">
        <v>395</v>
      </c>
      <c r="C7" s="15" t="s">
        <v>25</v>
      </c>
      <c r="D7" s="17" t="s">
        <v>104</v>
      </c>
      <c r="E7" s="18">
        <v>10000000</v>
      </c>
      <c r="F7" s="48" t="s">
        <v>1</v>
      </c>
      <c r="G7" s="19" t="s">
        <v>1</v>
      </c>
      <c r="H7" s="47" t="s">
        <v>49</v>
      </c>
      <c r="I7" s="47" t="s">
        <v>50</v>
      </c>
      <c r="J7" s="17" t="s">
        <v>51</v>
      </c>
      <c r="K7" s="17" t="s">
        <v>84</v>
      </c>
    </row>
    <row r="8" spans="1:11" ht="86.4" x14ac:dyDescent="0.3">
      <c r="A8" s="15" t="s">
        <v>39</v>
      </c>
      <c r="B8" s="40" t="s">
        <v>395</v>
      </c>
      <c r="C8" s="15" t="s">
        <v>25</v>
      </c>
      <c r="D8" s="17" t="s">
        <v>42</v>
      </c>
      <c r="E8" s="18">
        <v>1000000</v>
      </c>
      <c r="F8" s="48" t="s">
        <v>1</v>
      </c>
      <c r="G8" s="19" t="s">
        <v>1</v>
      </c>
      <c r="H8" s="47" t="s">
        <v>49</v>
      </c>
      <c r="I8" s="47" t="s">
        <v>50</v>
      </c>
      <c r="J8" s="17" t="s">
        <v>52</v>
      </c>
      <c r="K8" s="17" t="s">
        <v>57</v>
      </c>
    </row>
    <row r="9" spans="1:11" ht="43.2" x14ac:dyDescent="0.3">
      <c r="A9" s="15" t="s">
        <v>39</v>
      </c>
      <c r="B9" s="40" t="s">
        <v>395</v>
      </c>
      <c r="C9" s="15" t="s">
        <v>25</v>
      </c>
      <c r="D9" s="17" t="s">
        <v>43</v>
      </c>
      <c r="E9" s="18">
        <v>883682</v>
      </c>
      <c r="F9" s="48" t="s">
        <v>1</v>
      </c>
      <c r="G9" s="19" t="s">
        <v>1</v>
      </c>
      <c r="H9" s="47" t="s">
        <v>49</v>
      </c>
      <c r="I9" s="47" t="s">
        <v>50</v>
      </c>
      <c r="J9" s="17" t="s">
        <v>53</v>
      </c>
      <c r="K9" s="17" t="s">
        <v>83</v>
      </c>
    </row>
    <row r="10" spans="1:11" ht="28.8" x14ac:dyDescent="0.3">
      <c r="A10" s="15" t="s">
        <v>39</v>
      </c>
      <c r="B10" s="40" t="s">
        <v>395</v>
      </c>
      <c r="C10" s="15" t="s">
        <v>25</v>
      </c>
      <c r="D10" s="17" t="s">
        <v>103</v>
      </c>
      <c r="E10" s="31">
        <v>1000000</v>
      </c>
      <c r="F10" s="48" t="s">
        <v>1</v>
      </c>
      <c r="G10" s="19" t="s">
        <v>1</v>
      </c>
      <c r="H10" s="20"/>
      <c r="I10" s="20"/>
      <c r="J10" s="17" t="s">
        <v>54</v>
      </c>
      <c r="K10" s="17" t="s">
        <v>83</v>
      </c>
    </row>
    <row r="11" spans="1:11" ht="28.8" x14ac:dyDescent="0.3">
      <c r="A11" s="15" t="s">
        <v>39</v>
      </c>
      <c r="B11" s="40" t="s">
        <v>395</v>
      </c>
      <c r="C11" s="15" t="s">
        <v>25</v>
      </c>
      <c r="D11" s="17" t="s">
        <v>105</v>
      </c>
      <c r="E11" s="31">
        <v>2000000</v>
      </c>
      <c r="F11" s="48" t="s">
        <v>1</v>
      </c>
      <c r="G11" s="19" t="s">
        <v>1</v>
      </c>
      <c r="H11" s="20"/>
      <c r="I11" s="20"/>
      <c r="J11" s="17" t="s">
        <v>106</v>
      </c>
      <c r="K11" s="17" t="s">
        <v>83</v>
      </c>
    </row>
    <row r="12" spans="1:11" ht="86.4" x14ac:dyDescent="0.3">
      <c r="A12" s="15" t="s">
        <v>39</v>
      </c>
      <c r="B12" s="40" t="s">
        <v>395</v>
      </c>
      <c r="C12" s="15" t="s">
        <v>25</v>
      </c>
      <c r="D12" s="17" t="s">
        <v>44</v>
      </c>
      <c r="E12" s="31">
        <v>720000</v>
      </c>
      <c r="F12" s="48" t="s">
        <v>1</v>
      </c>
      <c r="G12" s="19" t="s">
        <v>1</v>
      </c>
      <c r="H12" s="20" t="s">
        <v>49</v>
      </c>
      <c r="I12" s="20" t="s">
        <v>50</v>
      </c>
      <c r="J12" s="17" t="s">
        <v>55</v>
      </c>
      <c r="K12" s="17" t="s">
        <v>57</v>
      </c>
    </row>
    <row r="13" spans="1:11" ht="28.8" x14ac:dyDescent="0.3">
      <c r="A13" s="15" t="s">
        <v>39</v>
      </c>
      <c r="B13" s="40" t="s">
        <v>395</v>
      </c>
      <c r="C13" s="15" t="s">
        <v>25</v>
      </c>
      <c r="D13" s="17" t="s">
        <v>45</v>
      </c>
      <c r="E13" s="31">
        <v>909000</v>
      </c>
      <c r="F13" s="48" t="s">
        <v>1</v>
      </c>
      <c r="G13" s="19" t="s">
        <v>1</v>
      </c>
      <c r="H13" s="20" t="s">
        <v>49</v>
      </c>
      <c r="I13" s="20" t="s">
        <v>50</v>
      </c>
      <c r="J13" s="17" t="s">
        <v>55</v>
      </c>
      <c r="K13" s="17" t="s">
        <v>83</v>
      </c>
    </row>
    <row r="14" spans="1:11" ht="28.8" x14ac:dyDescent="0.3">
      <c r="A14" s="15" t="s">
        <v>39</v>
      </c>
      <c r="B14" s="40" t="s">
        <v>395</v>
      </c>
      <c r="C14" s="15" t="s">
        <v>25</v>
      </c>
      <c r="D14" s="17" t="s">
        <v>46</v>
      </c>
      <c r="E14" s="31">
        <v>10202475</v>
      </c>
      <c r="F14" s="48" t="s">
        <v>1</v>
      </c>
      <c r="G14" s="19" t="s">
        <v>1</v>
      </c>
      <c r="H14" s="20" t="s">
        <v>49</v>
      </c>
      <c r="I14" s="20" t="s">
        <v>50</v>
      </c>
      <c r="J14" s="17"/>
      <c r="K14" s="17" t="s">
        <v>80</v>
      </c>
    </row>
    <row r="15" spans="1:11" ht="196.8" customHeight="1" x14ac:dyDescent="0.3">
      <c r="A15" s="15" t="s">
        <v>10</v>
      </c>
      <c r="B15" s="4" t="s">
        <v>394</v>
      </c>
      <c r="C15" s="15" t="s">
        <v>9</v>
      </c>
      <c r="D15" s="3" t="s">
        <v>159</v>
      </c>
      <c r="E15" s="48" t="s">
        <v>1</v>
      </c>
      <c r="F15" s="3" t="s">
        <v>380</v>
      </c>
      <c r="G15" s="50">
        <v>37038638</v>
      </c>
      <c r="H15" s="15" t="s">
        <v>13</v>
      </c>
      <c r="I15" s="15" t="s">
        <v>28</v>
      </c>
      <c r="J15" s="22" t="s">
        <v>379</v>
      </c>
      <c r="K15" s="22" t="s">
        <v>378</v>
      </c>
    </row>
    <row r="16" spans="1:11" ht="144" x14ac:dyDescent="0.3">
      <c r="A16" s="15" t="s">
        <v>10</v>
      </c>
      <c r="B16" s="4" t="s">
        <v>394</v>
      </c>
      <c r="C16" s="15" t="s">
        <v>9</v>
      </c>
      <c r="D16" s="3" t="s">
        <v>159</v>
      </c>
      <c r="E16" s="48" t="s">
        <v>1</v>
      </c>
      <c r="F16" s="53" t="s">
        <v>377</v>
      </c>
      <c r="G16" s="50">
        <v>3747431</v>
      </c>
      <c r="H16" s="53" t="s">
        <v>13</v>
      </c>
      <c r="I16" s="53" t="s">
        <v>13</v>
      </c>
      <c r="J16" s="53" t="s">
        <v>376</v>
      </c>
      <c r="K16" s="53" t="s">
        <v>27</v>
      </c>
    </row>
    <row r="17" spans="1:11" ht="144" x14ac:dyDescent="0.3">
      <c r="A17" s="15" t="s">
        <v>10</v>
      </c>
      <c r="B17" s="4" t="s">
        <v>394</v>
      </c>
      <c r="C17" s="15" t="s">
        <v>9</v>
      </c>
      <c r="D17" s="3" t="s">
        <v>159</v>
      </c>
      <c r="E17" s="48" t="s">
        <v>1</v>
      </c>
      <c r="F17" s="53" t="s">
        <v>375</v>
      </c>
      <c r="G17" s="50">
        <v>4428120</v>
      </c>
      <c r="H17" s="53" t="s">
        <v>13</v>
      </c>
      <c r="I17" s="49" t="s">
        <v>12</v>
      </c>
      <c r="J17" s="53" t="s">
        <v>374</v>
      </c>
      <c r="K17" s="53" t="s">
        <v>373</v>
      </c>
    </row>
    <row r="18" spans="1:11" ht="158.4" x14ac:dyDescent="0.3">
      <c r="A18" s="15" t="s">
        <v>10</v>
      </c>
      <c r="B18" s="4" t="s">
        <v>394</v>
      </c>
      <c r="C18" s="15" t="s">
        <v>9</v>
      </c>
      <c r="D18" s="3" t="s">
        <v>159</v>
      </c>
      <c r="E18" s="48" t="s">
        <v>1</v>
      </c>
      <c r="F18" s="53" t="s">
        <v>368</v>
      </c>
      <c r="G18" s="50">
        <v>1120000</v>
      </c>
      <c r="H18" s="53" t="s">
        <v>13</v>
      </c>
      <c r="I18" s="49" t="s">
        <v>12</v>
      </c>
      <c r="J18" s="53" t="s">
        <v>372</v>
      </c>
      <c r="K18" s="53" t="s">
        <v>371</v>
      </c>
    </row>
    <row r="19" spans="1:11" ht="144" x14ac:dyDescent="0.3">
      <c r="A19" s="15" t="s">
        <v>10</v>
      </c>
      <c r="B19" s="4" t="s">
        <v>394</v>
      </c>
      <c r="C19" s="15" t="s">
        <v>9</v>
      </c>
      <c r="D19" s="3" t="s">
        <v>159</v>
      </c>
      <c r="E19" s="48" t="s">
        <v>1</v>
      </c>
      <c r="F19" s="53" t="s">
        <v>368</v>
      </c>
      <c r="G19" s="50">
        <v>1050000</v>
      </c>
      <c r="H19" s="49" t="s">
        <v>11</v>
      </c>
      <c r="I19" s="49" t="s">
        <v>11</v>
      </c>
      <c r="J19" s="53" t="s">
        <v>370</v>
      </c>
      <c r="K19" s="53" t="s">
        <v>369</v>
      </c>
    </row>
    <row r="20" spans="1:11" ht="144" x14ac:dyDescent="0.3">
      <c r="A20" s="15" t="s">
        <v>10</v>
      </c>
      <c r="B20" s="4" t="s">
        <v>394</v>
      </c>
      <c r="C20" s="15" t="s">
        <v>9</v>
      </c>
      <c r="D20" s="3" t="s">
        <v>159</v>
      </c>
      <c r="E20" s="48" t="s">
        <v>1</v>
      </c>
      <c r="F20" s="53" t="s">
        <v>368</v>
      </c>
      <c r="G20" s="49">
        <v>945000</v>
      </c>
      <c r="H20" s="49" t="s">
        <v>26</v>
      </c>
      <c r="I20" s="55" t="s">
        <v>64</v>
      </c>
      <c r="J20" s="53" t="s">
        <v>367</v>
      </c>
      <c r="K20" s="53" t="s">
        <v>366</v>
      </c>
    </row>
    <row r="21" spans="1:11" ht="144" x14ac:dyDescent="0.3">
      <c r="A21" s="15" t="s">
        <v>10</v>
      </c>
      <c r="B21" s="4" t="s">
        <v>394</v>
      </c>
      <c r="C21" s="15" t="s">
        <v>25</v>
      </c>
      <c r="D21" s="3" t="s">
        <v>159</v>
      </c>
      <c r="E21" s="56">
        <v>7310000</v>
      </c>
      <c r="F21" s="48" t="s">
        <v>1</v>
      </c>
      <c r="G21" s="48" t="s">
        <v>1</v>
      </c>
      <c r="H21" s="49" t="s">
        <v>11</v>
      </c>
      <c r="I21" s="49" t="s">
        <v>11</v>
      </c>
      <c r="J21" s="53" t="s">
        <v>365</v>
      </c>
      <c r="K21" s="53" t="s">
        <v>24</v>
      </c>
    </row>
    <row r="22" spans="1:11" ht="144" x14ac:dyDescent="0.3">
      <c r="A22" s="15" t="s">
        <v>10</v>
      </c>
      <c r="B22" s="4" t="s">
        <v>394</v>
      </c>
      <c r="C22" s="15" t="s">
        <v>9</v>
      </c>
      <c r="D22" s="3" t="s">
        <v>159</v>
      </c>
      <c r="E22" s="48" t="s">
        <v>1</v>
      </c>
      <c r="F22" s="52" t="s">
        <v>364</v>
      </c>
      <c r="G22" s="51">
        <v>14000000</v>
      </c>
      <c r="H22" s="51" t="s">
        <v>23</v>
      </c>
      <c r="I22" s="54" t="s">
        <v>22</v>
      </c>
      <c r="J22" s="52" t="s">
        <v>363</v>
      </c>
      <c r="K22" s="52" t="s">
        <v>362</v>
      </c>
    </row>
    <row r="23" spans="1:11" ht="187.2" x14ac:dyDescent="0.3">
      <c r="A23" s="15" t="s">
        <v>10</v>
      </c>
      <c r="B23" s="4" t="s">
        <v>394</v>
      </c>
      <c r="C23" s="15" t="s">
        <v>9</v>
      </c>
      <c r="D23" s="3" t="s">
        <v>17</v>
      </c>
      <c r="E23" s="48" t="s">
        <v>1</v>
      </c>
      <c r="F23" s="3" t="s">
        <v>361</v>
      </c>
      <c r="G23" s="50">
        <v>3246546</v>
      </c>
      <c r="H23" s="57" t="s">
        <v>13</v>
      </c>
      <c r="I23" s="57" t="s">
        <v>12</v>
      </c>
      <c r="J23" s="53" t="s">
        <v>360</v>
      </c>
      <c r="K23" s="53" t="s">
        <v>357</v>
      </c>
    </row>
    <row r="24" spans="1:11" ht="187.2" x14ac:dyDescent="0.3">
      <c r="A24" s="15" t="s">
        <v>10</v>
      </c>
      <c r="B24" s="4" t="s">
        <v>394</v>
      </c>
      <c r="C24" s="15" t="s">
        <v>9</v>
      </c>
      <c r="D24" s="3" t="s">
        <v>17</v>
      </c>
      <c r="E24" s="48" t="s">
        <v>1</v>
      </c>
      <c r="F24" s="3" t="s">
        <v>359</v>
      </c>
      <c r="G24" s="50">
        <v>3488500</v>
      </c>
      <c r="H24" s="57" t="s">
        <v>11</v>
      </c>
      <c r="I24" s="57" t="s">
        <v>11</v>
      </c>
      <c r="J24" s="53" t="s">
        <v>358</v>
      </c>
      <c r="K24" s="53" t="s">
        <v>357</v>
      </c>
    </row>
    <row r="25" spans="1:11" ht="187.2" x14ac:dyDescent="0.3">
      <c r="A25" s="15" t="s">
        <v>10</v>
      </c>
      <c r="B25" s="4" t="s">
        <v>394</v>
      </c>
      <c r="C25" s="15" t="s">
        <v>9</v>
      </c>
      <c r="D25" s="3" t="s">
        <v>17</v>
      </c>
      <c r="E25" s="48" t="s">
        <v>1</v>
      </c>
      <c r="F25" s="3" t="s">
        <v>356</v>
      </c>
      <c r="G25" s="50">
        <v>2500000</v>
      </c>
      <c r="H25" s="53" t="s">
        <v>13</v>
      </c>
      <c r="I25" s="57" t="s">
        <v>12</v>
      </c>
      <c r="J25" s="53" t="s">
        <v>355</v>
      </c>
      <c r="K25" s="53" t="s">
        <v>354</v>
      </c>
    </row>
    <row r="26" spans="1:11" ht="187.2" x14ac:dyDescent="0.3">
      <c r="A26" s="15" t="s">
        <v>10</v>
      </c>
      <c r="B26" s="4" t="s">
        <v>394</v>
      </c>
      <c r="C26" s="15" t="s">
        <v>9</v>
      </c>
      <c r="D26" s="3" t="s">
        <v>17</v>
      </c>
      <c r="E26" s="48" t="s">
        <v>1</v>
      </c>
      <c r="F26" s="3" t="s">
        <v>353</v>
      </c>
      <c r="G26" s="50">
        <v>11209512</v>
      </c>
      <c r="H26" s="53" t="s">
        <v>21</v>
      </c>
      <c r="I26" s="53" t="s">
        <v>20</v>
      </c>
      <c r="J26" s="53" t="s">
        <v>352</v>
      </c>
      <c r="K26" s="53" t="s">
        <v>349</v>
      </c>
    </row>
    <row r="27" spans="1:11" ht="187.2" x14ac:dyDescent="0.3">
      <c r="A27" s="15" t="s">
        <v>10</v>
      </c>
      <c r="B27" s="4" t="s">
        <v>394</v>
      </c>
      <c r="C27" s="15" t="s">
        <v>9</v>
      </c>
      <c r="D27" s="3" t="s">
        <v>17</v>
      </c>
      <c r="E27" s="48" t="s">
        <v>1</v>
      </c>
      <c r="F27" s="3" t="s">
        <v>351</v>
      </c>
      <c r="G27" s="50">
        <v>18726900</v>
      </c>
      <c r="H27" s="53" t="s">
        <v>21</v>
      </c>
      <c r="I27" s="53" t="s">
        <v>20</v>
      </c>
      <c r="J27" s="53" t="s">
        <v>350</v>
      </c>
      <c r="K27" s="53" t="s">
        <v>349</v>
      </c>
    </row>
    <row r="28" spans="1:11" ht="201.6" x14ac:dyDescent="0.3">
      <c r="A28" s="15" t="s">
        <v>10</v>
      </c>
      <c r="B28" s="4" t="s">
        <v>394</v>
      </c>
      <c r="C28" s="15" t="s">
        <v>9</v>
      </c>
      <c r="D28" s="3" t="s">
        <v>17</v>
      </c>
      <c r="E28" s="48" t="s">
        <v>1</v>
      </c>
      <c r="F28" s="3" t="s">
        <v>348</v>
      </c>
      <c r="G28" s="50">
        <v>5469800</v>
      </c>
      <c r="H28" s="53" t="s">
        <v>13</v>
      </c>
      <c r="I28" s="57" t="s">
        <v>12</v>
      </c>
      <c r="J28" s="53" t="s">
        <v>19</v>
      </c>
      <c r="K28" s="53" t="s">
        <v>18</v>
      </c>
    </row>
    <row r="29" spans="1:11" ht="273.60000000000002" x14ac:dyDescent="0.3">
      <c r="A29" s="15" t="s">
        <v>10</v>
      </c>
      <c r="B29" s="4" t="s">
        <v>394</v>
      </c>
      <c r="C29" s="15" t="s">
        <v>9</v>
      </c>
      <c r="D29" s="3" t="s">
        <v>17</v>
      </c>
      <c r="E29" s="48" t="s">
        <v>1</v>
      </c>
      <c r="F29" s="3" t="s">
        <v>230</v>
      </c>
      <c r="G29" s="50">
        <v>27962000</v>
      </c>
      <c r="H29" s="53" t="s">
        <v>16</v>
      </c>
      <c r="I29" s="53" t="s">
        <v>15</v>
      </c>
      <c r="J29" s="53" t="s">
        <v>347</v>
      </c>
      <c r="K29" s="53" t="s">
        <v>346</v>
      </c>
    </row>
    <row r="30" spans="1:11" ht="72" x14ac:dyDescent="0.3">
      <c r="A30" s="15" t="s">
        <v>10</v>
      </c>
      <c r="B30" s="4" t="s">
        <v>394</v>
      </c>
      <c r="C30" s="15" t="s">
        <v>9</v>
      </c>
      <c r="D30" s="3" t="s">
        <v>163</v>
      </c>
      <c r="E30" s="48" t="s">
        <v>1</v>
      </c>
      <c r="F30" s="3" t="s">
        <v>345</v>
      </c>
      <c r="G30" s="50">
        <v>2333745</v>
      </c>
      <c r="H30" s="53" t="s">
        <v>13</v>
      </c>
      <c r="I30" s="53" t="s">
        <v>13</v>
      </c>
      <c r="J30" s="53" t="s">
        <v>344</v>
      </c>
      <c r="K30" s="53" t="s">
        <v>343</v>
      </c>
    </row>
    <row r="31" spans="1:11" ht="115.2" x14ac:dyDescent="0.3">
      <c r="A31" s="15" t="s">
        <v>10</v>
      </c>
      <c r="B31" s="4" t="s">
        <v>394</v>
      </c>
      <c r="C31" s="15" t="s">
        <v>9</v>
      </c>
      <c r="D31" s="3" t="s">
        <v>163</v>
      </c>
      <c r="E31" s="48" t="s">
        <v>1</v>
      </c>
      <c r="F31" s="3" t="s">
        <v>342</v>
      </c>
      <c r="G31" s="50">
        <v>3674802</v>
      </c>
      <c r="H31" s="53" t="s">
        <v>13</v>
      </c>
      <c r="I31" s="53" t="s">
        <v>13</v>
      </c>
      <c r="J31" s="53" t="s">
        <v>341</v>
      </c>
      <c r="K31" s="53" t="s">
        <v>340</v>
      </c>
    </row>
    <row r="32" spans="1:11" ht="100.8" x14ac:dyDescent="0.3">
      <c r="A32" s="15" t="s">
        <v>10</v>
      </c>
      <c r="B32" s="4" t="s">
        <v>394</v>
      </c>
      <c r="C32" s="15" t="s">
        <v>9</v>
      </c>
      <c r="D32" s="3" t="s">
        <v>163</v>
      </c>
      <c r="E32" s="48" t="s">
        <v>1</v>
      </c>
      <c r="F32" s="3" t="s">
        <v>339</v>
      </c>
      <c r="G32" s="50">
        <v>4500000</v>
      </c>
      <c r="H32" s="53" t="s">
        <v>13</v>
      </c>
      <c r="I32" s="53" t="s">
        <v>13</v>
      </c>
      <c r="J32" s="52" t="s">
        <v>178</v>
      </c>
      <c r="K32" s="52" t="s">
        <v>179</v>
      </c>
    </row>
    <row r="33" spans="1:11" ht="144" x14ac:dyDescent="0.3">
      <c r="A33" s="15" t="s">
        <v>10</v>
      </c>
      <c r="B33" s="4" t="s">
        <v>394</v>
      </c>
      <c r="C33" s="15" t="s">
        <v>9</v>
      </c>
      <c r="D33" s="3" t="s">
        <v>163</v>
      </c>
      <c r="E33" s="48" t="s">
        <v>1</v>
      </c>
      <c r="F33" s="3" t="s">
        <v>338</v>
      </c>
      <c r="G33" s="50">
        <v>6756000</v>
      </c>
      <c r="H33" s="53" t="s">
        <v>13</v>
      </c>
      <c r="I33" s="53" t="s">
        <v>13</v>
      </c>
      <c r="J33" s="53" t="s">
        <v>286</v>
      </c>
      <c r="K33" s="53" t="s">
        <v>337</v>
      </c>
    </row>
    <row r="34" spans="1:11" ht="100.8" x14ac:dyDescent="0.3">
      <c r="A34" s="15" t="s">
        <v>10</v>
      </c>
      <c r="B34" s="4" t="s">
        <v>394</v>
      </c>
      <c r="C34" s="15" t="s">
        <v>9</v>
      </c>
      <c r="D34" s="3" t="s">
        <v>163</v>
      </c>
      <c r="E34" s="48" t="s">
        <v>1</v>
      </c>
      <c r="F34" s="11" t="s">
        <v>289</v>
      </c>
      <c r="G34" s="50">
        <v>3232000</v>
      </c>
      <c r="H34" s="53" t="s">
        <v>8</v>
      </c>
      <c r="I34" s="53" t="s">
        <v>7</v>
      </c>
      <c r="J34" s="53" t="s">
        <v>14</v>
      </c>
      <c r="K34" s="53" t="s">
        <v>336</v>
      </c>
    </row>
    <row r="35" spans="1:11" ht="100.8" x14ac:dyDescent="0.3">
      <c r="A35" s="15" t="s">
        <v>10</v>
      </c>
      <c r="B35" s="4" t="s">
        <v>394</v>
      </c>
      <c r="C35" s="15" t="s">
        <v>9</v>
      </c>
      <c r="D35" s="3" t="s">
        <v>163</v>
      </c>
      <c r="E35" s="48" t="s">
        <v>1</v>
      </c>
      <c r="F35" s="11" t="s">
        <v>335</v>
      </c>
      <c r="G35" s="50">
        <v>750000</v>
      </c>
      <c r="H35" s="53" t="s">
        <v>13</v>
      </c>
      <c r="I35" s="57" t="s">
        <v>12</v>
      </c>
      <c r="J35" s="53" t="s">
        <v>334</v>
      </c>
      <c r="K35" s="53" t="s">
        <v>333</v>
      </c>
    </row>
    <row r="36" spans="1:11" ht="144" x14ac:dyDescent="0.3">
      <c r="A36" s="15" t="s">
        <v>10</v>
      </c>
      <c r="B36" s="4" t="s">
        <v>394</v>
      </c>
      <c r="C36" s="15" t="s">
        <v>9</v>
      </c>
      <c r="D36" s="3" t="s">
        <v>163</v>
      </c>
      <c r="E36" s="48" t="s">
        <v>1</v>
      </c>
      <c r="F36" s="11" t="s">
        <v>332</v>
      </c>
      <c r="G36" s="50">
        <v>1003136</v>
      </c>
      <c r="H36" s="53" t="s">
        <v>13</v>
      </c>
      <c r="I36" s="53" t="s">
        <v>12</v>
      </c>
      <c r="J36" s="53" t="s">
        <v>331</v>
      </c>
      <c r="K36" s="53" t="s">
        <v>330</v>
      </c>
    </row>
    <row r="37" spans="1:11" ht="129.6" x14ac:dyDescent="0.3">
      <c r="A37" s="15" t="s">
        <v>10</v>
      </c>
      <c r="B37" s="4" t="s">
        <v>394</v>
      </c>
      <c r="C37" s="15" t="s">
        <v>9</v>
      </c>
      <c r="D37" s="3" t="s">
        <v>163</v>
      </c>
      <c r="E37" s="48" t="s">
        <v>1</v>
      </c>
      <c r="F37" s="11" t="s">
        <v>329</v>
      </c>
      <c r="G37" s="50">
        <v>738054</v>
      </c>
      <c r="H37" s="53" t="s">
        <v>13</v>
      </c>
      <c r="I37" s="53" t="s">
        <v>12</v>
      </c>
      <c r="J37" s="53" t="s">
        <v>328</v>
      </c>
      <c r="K37" s="53" t="s">
        <v>327</v>
      </c>
    </row>
    <row r="38" spans="1:11" ht="115.2" x14ac:dyDescent="0.3">
      <c r="A38" s="15" t="s">
        <v>10</v>
      </c>
      <c r="B38" s="4" t="s">
        <v>394</v>
      </c>
      <c r="C38" s="15" t="s">
        <v>9</v>
      </c>
      <c r="D38" s="3" t="s">
        <v>163</v>
      </c>
      <c r="E38" s="48" t="s">
        <v>1</v>
      </c>
      <c r="F38" s="11" t="s">
        <v>326</v>
      </c>
      <c r="G38" s="50">
        <v>1035783</v>
      </c>
      <c r="H38" s="53" t="s">
        <v>13</v>
      </c>
      <c r="I38" s="53" t="s">
        <v>12</v>
      </c>
      <c r="J38" s="53" t="s">
        <v>325</v>
      </c>
      <c r="K38" s="53" t="s">
        <v>324</v>
      </c>
    </row>
    <row r="39" spans="1:11" ht="158.4" x14ac:dyDescent="0.3">
      <c r="A39" s="15" t="s">
        <v>10</v>
      </c>
      <c r="B39" s="4" t="s">
        <v>394</v>
      </c>
      <c r="C39" s="15" t="s">
        <v>9</v>
      </c>
      <c r="D39" s="3" t="s">
        <v>163</v>
      </c>
      <c r="E39" s="48" t="s">
        <v>1</v>
      </c>
      <c r="F39" s="11" t="s">
        <v>323</v>
      </c>
      <c r="G39" s="50">
        <v>368000</v>
      </c>
      <c r="H39" s="53" t="s">
        <v>13</v>
      </c>
      <c r="I39" s="53" t="s">
        <v>12</v>
      </c>
      <c r="J39" s="53" t="s">
        <v>322</v>
      </c>
      <c r="K39" s="53" t="s">
        <v>321</v>
      </c>
    </row>
    <row r="40" spans="1:11" ht="100.8" x14ac:dyDescent="0.3">
      <c r="A40" s="15" t="s">
        <v>10</v>
      </c>
      <c r="B40" s="4" t="s">
        <v>394</v>
      </c>
      <c r="C40" s="15" t="s">
        <v>9</v>
      </c>
      <c r="D40" s="3" t="s">
        <v>163</v>
      </c>
      <c r="E40" s="48" t="s">
        <v>1</v>
      </c>
      <c r="F40" s="11" t="s">
        <v>320</v>
      </c>
      <c r="G40" s="50">
        <v>750000</v>
      </c>
      <c r="H40" s="57" t="s">
        <v>11</v>
      </c>
      <c r="I40" s="57" t="s">
        <v>11</v>
      </c>
      <c r="J40" s="53" t="s">
        <v>319</v>
      </c>
      <c r="K40" s="53"/>
    </row>
    <row r="41" spans="1:11" ht="86.4" x14ac:dyDescent="0.3">
      <c r="A41" s="15" t="s">
        <v>10</v>
      </c>
      <c r="B41" s="4" t="s">
        <v>394</v>
      </c>
      <c r="C41" s="15" t="s">
        <v>9</v>
      </c>
      <c r="D41" s="3" t="s">
        <v>163</v>
      </c>
      <c r="E41" s="48" t="s">
        <v>1</v>
      </c>
      <c r="F41" s="11" t="s">
        <v>318</v>
      </c>
      <c r="G41" s="50">
        <v>4800000</v>
      </c>
      <c r="H41" s="53" t="s">
        <v>8</v>
      </c>
      <c r="I41" s="53" t="s">
        <v>7</v>
      </c>
      <c r="J41" s="53" t="s">
        <v>317</v>
      </c>
      <c r="K41" s="53" t="s">
        <v>316</v>
      </c>
    </row>
    <row r="42" spans="1:11" ht="129.6" x14ac:dyDescent="0.3">
      <c r="A42" s="15" t="s">
        <v>10</v>
      </c>
      <c r="B42" s="4" t="s">
        <v>394</v>
      </c>
      <c r="C42" s="15" t="s">
        <v>9</v>
      </c>
      <c r="D42" s="3" t="s">
        <v>163</v>
      </c>
      <c r="E42" s="48" t="s">
        <v>1</v>
      </c>
      <c r="F42" s="3" t="s">
        <v>315</v>
      </c>
      <c r="G42" s="50">
        <v>2280000</v>
      </c>
      <c r="H42" s="53" t="s">
        <v>8</v>
      </c>
      <c r="I42" s="53" t="s">
        <v>7</v>
      </c>
      <c r="J42" s="53" t="s">
        <v>314</v>
      </c>
      <c r="K42" s="53"/>
    </row>
    <row r="43" spans="1:11" ht="129.6" x14ac:dyDescent="0.3">
      <c r="A43" s="15" t="s">
        <v>10</v>
      </c>
      <c r="B43" s="4" t="s">
        <v>394</v>
      </c>
      <c r="C43" s="15" t="s">
        <v>9</v>
      </c>
      <c r="D43" s="3" t="s">
        <v>203</v>
      </c>
      <c r="E43" s="48" t="s">
        <v>1</v>
      </c>
      <c r="F43" s="52" t="s">
        <v>313</v>
      </c>
      <c r="G43" s="50">
        <v>7500000</v>
      </c>
      <c r="H43" s="57" t="s">
        <v>11</v>
      </c>
      <c r="I43" s="53" t="s">
        <v>11</v>
      </c>
      <c r="J43" s="53" t="s">
        <v>312</v>
      </c>
      <c r="K43" s="53" t="s">
        <v>311</v>
      </c>
    </row>
    <row r="44" spans="1:11" ht="86.4" x14ac:dyDescent="0.3">
      <c r="A44" s="15" t="s">
        <v>10</v>
      </c>
      <c r="B44" s="4" t="s">
        <v>394</v>
      </c>
      <c r="C44" s="15" t="s">
        <v>9</v>
      </c>
      <c r="D44" s="3" t="s">
        <v>310</v>
      </c>
      <c r="E44" s="48" t="s">
        <v>1</v>
      </c>
      <c r="F44" s="3" t="s">
        <v>208</v>
      </c>
      <c r="G44" s="50">
        <v>2250000</v>
      </c>
      <c r="H44" s="53" t="s">
        <v>8</v>
      </c>
      <c r="I44" s="53" t="s">
        <v>7</v>
      </c>
      <c r="J44" s="53" t="s">
        <v>309</v>
      </c>
      <c r="K44" s="53" t="s">
        <v>308</v>
      </c>
    </row>
    <row r="45" spans="1:11" ht="57.6" x14ac:dyDescent="0.3">
      <c r="A45" s="15" t="s">
        <v>61</v>
      </c>
      <c r="B45" s="4" t="s">
        <v>389</v>
      </c>
      <c r="C45" s="15" t="s">
        <v>9</v>
      </c>
      <c r="D45" s="3" t="s">
        <v>110</v>
      </c>
      <c r="E45" s="19" t="s">
        <v>1</v>
      </c>
      <c r="F45" s="32" t="s">
        <v>108</v>
      </c>
      <c r="G45" s="31">
        <v>464734</v>
      </c>
      <c r="H45" s="20" t="s">
        <v>23</v>
      </c>
      <c r="I45" s="20" t="s">
        <v>62</v>
      </c>
      <c r="J45" s="20" t="s">
        <v>107</v>
      </c>
      <c r="K45" s="20" t="s">
        <v>398</v>
      </c>
    </row>
    <row r="46" spans="1:11" x14ac:dyDescent="0.3">
      <c r="A46" s="15" t="s">
        <v>66</v>
      </c>
      <c r="B46" s="4" t="s">
        <v>393</v>
      </c>
      <c r="C46" s="15" t="s">
        <v>2</v>
      </c>
      <c r="D46" s="15" t="s">
        <v>2</v>
      </c>
      <c r="E46" s="15" t="s">
        <v>2</v>
      </c>
      <c r="F46" s="3" t="s">
        <v>2</v>
      </c>
      <c r="G46" s="15" t="s">
        <v>2</v>
      </c>
      <c r="H46" s="15" t="s">
        <v>2</v>
      </c>
      <c r="I46" s="15" t="s">
        <v>2</v>
      </c>
      <c r="J46" s="15" t="s">
        <v>2</v>
      </c>
      <c r="K46" s="3" t="s">
        <v>2</v>
      </c>
    </row>
    <row r="47" spans="1:11" ht="28.8" x14ac:dyDescent="0.3">
      <c r="A47" s="11" t="s">
        <v>76</v>
      </c>
      <c r="B47" s="11" t="s">
        <v>392</v>
      </c>
      <c r="C47" s="15" t="s">
        <v>2</v>
      </c>
      <c r="D47" s="15" t="s">
        <v>2</v>
      </c>
      <c r="E47" s="15" t="s">
        <v>2</v>
      </c>
      <c r="F47" s="3" t="s">
        <v>2</v>
      </c>
      <c r="G47" s="15" t="s">
        <v>2</v>
      </c>
      <c r="H47" s="15" t="s">
        <v>2</v>
      </c>
      <c r="I47" s="15" t="s">
        <v>2</v>
      </c>
      <c r="J47" s="15" t="s">
        <v>2</v>
      </c>
      <c r="K47" s="3" t="s">
        <v>2</v>
      </c>
    </row>
    <row r="48" spans="1:11" x14ac:dyDescent="0.3">
      <c r="A48" s="11" t="s">
        <v>77</v>
      </c>
      <c r="B48" s="11" t="s">
        <v>391</v>
      </c>
      <c r="C48" s="15" t="s">
        <v>2</v>
      </c>
      <c r="D48" s="15" t="s">
        <v>2</v>
      </c>
      <c r="E48" s="15" t="s">
        <v>2</v>
      </c>
      <c r="F48" s="3" t="s">
        <v>2</v>
      </c>
      <c r="G48" s="15" t="s">
        <v>2</v>
      </c>
      <c r="H48" s="15" t="s">
        <v>2</v>
      </c>
      <c r="I48" s="15" t="s">
        <v>2</v>
      </c>
      <c r="J48" s="15" t="s">
        <v>2</v>
      </c>
      <c r="K48" s="3" t="s">
        <v>2</v>
      </c>
    </row>
    <row r="49" spans="1:12" x14ac:dyDescent="0.3">
      <c r="A49" s="15" t="s">
        <v>60</v>
      </c>
      <c r="B49" s="15" t="s">
        <v>390</v>
      </c>
      <c r="C49" s="15" t="s">
        <v>2</v>
      </c>
      <c r="D49" s="15" t="s">
        <v>2</v>
      </c>
      <c r="E49" s="15" t="s">
        <v>2</v>
      </c>
      <c r="F49" s="3" t="s">
        <v>2</v>
      </c>
      <c r="G49" s="15" t="s">
        <v>2</v>
      </c>
      <c r="H49" s="15" t="s">
        <v>2</v>
      </c>
      <c r="I49" s="15" t="s">
        <v>2</v>
      </c>
      <c r="J49" s="15" t="s">
        <v>2</v>
      </c>
      <c r="K49" s="3"/>
    </row>
    <row r="50" spans="1:12" x14ac:dyDescent="0.3">
      <c r="A50" s="15" t="s">
        <v>67</v>
      </c>
      <c r="B50" s="15" t="s">
        <v>388</v>
      </c>
      <c r="C50" s="15" t="s">
        <v>2</v>
      </c>
      <c r="D50" s="15" t="s">
        <v>2</v>
      </c>
      <c r="E50" s="15" t="s">
        <v>2</v>
      </c>
      <c r="F50" s="3" t="s">
        <v>2</v>
      </c>
      <c r="G50" s="15" t="s">
        <v>2</v>
      </c>
      <c r="H50" s="15" t="s">
        <v>2</v>
      </c>
      <c r="I50" s="15" t="s">
        <v>2</v>
      </c>
      <c r="J50" s="15" t="s">
        <v>2</v>
      </c>
      <c r="K50" s="3" t="s">
        <v>2</v>
      </c>
    </row>
    <row r="51" spans="1:12" x14ac:dyDescent="0.3">
      <c r="A51" s="15" t="s">
        <v>68</v>
      </c>
      <c r="B51" s="15" t="s">
        <v>387</v>
      </c>
      <c r="C51" s="15" t="s">
        <v>2</v>
      </c>
      <c r="D51" s="15" t="s">
        <v>2</v>
      </c>
      <c r="E51" s="15" t="s">
        <v>2</v>
      </c>
      <c r="F51" s="3" t="s">
        <v>2</v>
      </c>
      <c r="G51" s="15" t="s">
        <v>2</v>
      </c>
      <c r="H51" s="15" t="s">
        <v>2</v>
      </c>
      <c r="I51" s="15" t="s">
        <v>2</v>
      </c>
      <c r="J51" s="15" t="s">
        <v>2</v>
      </c>
      <c r="K51" s="3" t="s">
        <v>2</v>
      </c>
    </row>
    <row r="52" spans="1:12" x14ac:dyDescent="0.3">
      <c r="A52" s="15" t="s">
        <v>72</v>
      </c>
      <c r="B52" s="15" t="s">
        <v>386</v>
      </c>
      <c r="C52" s="15" t="s">
        <v>2</v>
      </c>
      <c r="D52" s="15" t="s">
        <v>2</v>
      </c>
      <c r="E52" s="15" t="s">
        <v>2</v>
      </c>
      <c r="F52" s="3" t="s">
        <v>2</v>
      </c>
      <c r="G52" s="15" t="s">
        <v>2</v>
      </c>
      <c r="H52" s="15" t="s">
        <v>2</v>
      </c>
      <c r="I52" s="15" t="s">
        <v>2</v>
      </c>
      <c r="J52" s="15" t="s">
        <v>2</v>
      </c>
      <c r="K52" s="3" t="s">
        <v>2</v>
      </c>
    </row>
    <row r="53" spans="1:12" ht="28.8" x14ac:dyDescent="0.3">
      <c r="A53" s="15" t="s">
        <v>71</v>
      </c>
      <c r="B53" s="15" t="s">
        <v>385</v>
      </c>
      <c r="C53" s="15"/>
      <c r="D53" s="15"/>
      <c r="E53" s="15"/>
      <c r="F53" s="3"/>
      <c r="G53" s="15"/>
      <c r="H53" s="15"/>
      <c r="I53" s="15"/>
      <c r="J53" s="21"/>
      <c r="K53" s="22" t="s">
        <v>153</v>
      </c>
    </row>
    <row r="54" spans="1:12" ht="28.8" x14ac:dyDescent="0.3">
      <c r="A54" s="15" t="s">
        <v>70</v>
      </c>
      <c r="B54" s="15" t="s">
        <v>384</v>
      </c>
      <c r="C54" s="15"/>
      <c r="D54" s="15"/>
      <c r="E54" s="15"/>
      <c r="F54" s="3"/>
      <c r="G54" s="15"/>
      <c r="H54" s="15"/>
      <c r="I54" s="15"/>
      <c r="J54" s="21"/>
      <c r="K54" s="22" t="s">
        <v>153</v>
      </c>
    </row>
    <row r="55" spans="1:12" ht="28.8" x14ac:dyDescent="0.3">
      <c r="A55" s="15" t="s">
        <v>73</v>
      </c>
      <c r="B55" s="15" t="s">
        <v>383</v>
      </c>
      <c r="C55" s="15"/>
      <c r="D55" s="15"/>
      <c r="E55" s="15"/>
      <c r="F55" s="3"/>
      <c r="G55" s="15"/>
      <c r="H55" s="15"/>
      <c r="I55" s="15"/>
      <c r="J55" s="21"/>
      <c r="K55" s="22" t="s">
        <v>153</v>
      </c>
    </row>
    <row r="56" spans="1:12" ht="28.8" x14ac:dyDescent="0.3">
      <c r="A56" s="15" t="s">
        <v>69</v>
      </c>
      <c r="B56" s="15" t="s">
        <v>382</v>
      </c>
      <c r="C56" s="15"/>
      <c r="D56" s="15"/>
      <c r="E56" s="15"/>
      <c r="F56" s="3"/>
      <c r="G56" s="15"/>
      <c r="H56" s="15"/>
      <c r="I56" s="15"/>
      <c r="J56" s="21"/>
      <c r="K56" s="22" t="s">
        <v>153</v>
      </c>
    </row>
    <row r="58" spans="1:12" x14ac:dyDescent="0.3">
      <c r="A58" s="83" t="s">
        <v>90</v>
      </c>
      <c r="B58" s="83"/>
      <c r="C58" s="83"/>
      <c r="D58" s="83"/>
      <c r="E58" s="81">
        <f>SUM(E5:E57)</f>
        <v>49025157</v>
      </c>
      <c r="F58" s="84"/>
      <c r="G58" s="81">
        <f>SUM(G15:G57)</f>
        <v>177368701</v>
      </c>
      <c r="H58" s="59"/>
      <c r="I58" s="59"/>
      <c r="J58" s="60"/>
      <c r="K58" s="98"/>
    </row>
    <row r="59" spans="1:12" x14ac:dyDescent="0.3">
      <c r="A59" s="80" t="s">
        <v>91</v>
      </c>
      <c r="B59" s="80"/>
      <c r="C59" s="80"/>
      <c r="D59" s="80"/>
      <c r="E59" s="80"/>
      <c r="F59" s="85"/>
      <c r="G59" s="80"/>
    </row>
    <row r="60" spans="1:12" x14ac:dyDescent="0.3">
      <c r="A60" s="79" t="s">
        <v>39</v>
      </c>
      <c r="B60" s="79"/>
      <c r="C60" s="80"/>
      <c r="D60" s="80"/>
      <c r="E60" s="82">
        <f>SUM(E5:E14)</f>
        <v>41715157</v>
      </c>
      <c r="F60" s="82">
        <f>SUM(F5:F14)</f>
        <v>0</v>
      </c>
      <c r="G60" s="82">
        <f>SUM(G5:G14)</f>
        <v>0</v>
      </c>
    </row>
    <row r="61" spans="1:12" x14ac:dyDescent="0.3">
      <c r="A61" s="79" t="s">
        <v>63</v>
      </c>
      <c r="B61" s="79"/>
      <c r="C61" s="80"/>
      <c r="D61" s="80"/>
      <c r="E61" s="82">
        <f>SUM(E15:E44)</f>
        <v>7310000</v>
      </c>
      <c r="F61" s="82">
        <f t="shared" ref="F61:G61" si="0">SUM(F15:F44)</f>
        <v>0</v>
      </c>
      <c r="G61" s="82">
        <f t="shared" si="0"/>
        <v>176903967</v>
      </c>
    </row>
    <row r="62" spans="1:12" x14ac:dyDescent="0.3">
      <c r="A62" s="79" t="s">
        <v>61</v>
      </c>
      <c r="B62" s="79"/>
      <c r="C62" s="80"/>
      <c r="D62" s="80"/>
      <c r="E62" s="80">
        <f>SUM(E45)</f>
        <v>0</v>
      </c>
      <c r="F62" s="80">
        <f t="shared" ref="F62:G62" si="1">SUM(F45)</f>
        <v>0</v>
      </c>
      <c r="G62" s="82">
        <f t="shared" si="1"/>
        <v>464734</v>
      </c>
    </row>
    <row r="63" spans="1:12" x14ac:dyDescent="0.3">
      <c r="A63" s="24"/>
      <c r="B63" s="24"/>
    </row>
    <row r="64" spans="1:12" s="5" customFormat="1" x14ac:dyDescent="0.3">
      <c r="A64" s="5" t="s">
        <v>397</v>
      </c>
      <c r="D64" s="27"/>
      <c r="E64" s="13"/>
      <c r="F64" s="29"/>
      <c r="G64" s="27"/>
      <c r="K64" s="27"/>
      <c r="L64" s="27"/>
    </row>
    <row r="65" spans="1:12" s="5" customFormat="1" x14ac:dyDescent="0.3">
      <c r="A65" s="96" t="s">
        <v>396</v>
      </c>
      <c r="B65" s="96"/>
      <c r="D65" s="27"/>
      <c r="E65" s="13"/>
      <c r="F65" s="29"/>
      <c r="G65" s="27"/>
      <c r="K65" s="27"/>
      <c r="L65" s="27"/>
    </row>
    <row r="67" spans="1:12" x14ac:dyDescent="0.3">
      <c r="A67" s="5" t="s">
        <v>401</v>
      </c>
    </row>
  </sheetData>
  <mergeCells count="1">
    <mergeCell ref="C2:J2"/>
  </mergeCells>
  <hyperlinks>
    <hyperlink ref="A65" r:id="rId1"/>
  </hyperlinks>
  <pageMargins left="0.7" right="0.7" top="0.75" bottom="0.75" header="0.3" footer="0.3"/>
  <pageSetup paperSize="9"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75" zoomScaleNormal="75" workbookViewId="0">
      <pane ySplit="4" topLeftCell="A5" activePane="bottomLeft" state="frozen"/>
      <selection pane="bottomLeft" activeCell="I7" sqref="I7"/>
    </sheetView>
  </sheetViews>
  <sheetFormatPr defaultRowHeight="14.4" x14ac:dyDescent="0.3"/>
  <cols>
    <col min="1" max="2" width="42.77734375" style="16" customWidth="1"/>
    <col min="3" max="3" width="21.88671875" style="16" customWidth="1"/>
    <col min="4" max="4" width="20.88671875" style="16" customWidth="1"/>
    <col min="5" max="5" width="49.77734375" style="33" customWidth="1"/>
    <col min="6" max="6" width="21" style="16" customWidth="1"/>
    <col min="7" max="7" width="20.109375" style="16" customWidth="1"/>
    <col min="8" max="8" width="42.5546875" style="25" customWidth="1"/>
    <col min="9" max="9" width="70" style="33" customWidth="1"/>
    <col min="10" max="16384" width="8.88671875" style="16"/>
  </cols>
  <sheetData>
    <row r="2" spans="1:9" ht="61.2" customHeight="1" x14ac:dyDescent="0.45">
      <c r="C2" s="99" t="s">
        <v>96</v>
      </c>
      <c r="D2" s="99"/>
      <c r="E2" s="99"/>
      <c r="F2" s="99"/>
      <c r="G2" s="99"/>
      <c r="H2" s="99"/>
      <c r="I2" s="99"/>
    </row>
    <row r="4" spans="1:9" s="1" customFormat="1" ht="89.4" customHeight="1" x14ac:dyDescent="0.3">
      <c r="A4" s="90" t="s">
        <v>29</v>
      </c>
      <c r="B4" s="90" t="s">
        <v>381</v>
      </c>
      <c r="C4" s="90" t="s">
        <v>30</v>
      </c>
      <c r="D4" s="91" t="s">
        <v>32</v>
      </c>
      <c r="E4" s="92" t="s">
        <v>33</v>
      </c>
      <c r="F4" s="90" t="s">
        <v>35</v>
      </c>
      <c r="G4" s="90" t="s">
        <v>36</v>
      </c>
      <c r="H4" s="93" t="s">
        <v>65</v>
      </c>
      <c r="I4" s="90" t="s">
        <v>38</v>
      </c>
    </row>
    <row r="5" spans="1:9" ht="43.2" x14ac:dyDescent="0.3">
      <c r="A5" s="15" t="s">
        <v>39</v>
      </c>
      <c r="B5" s="40" t="s">
        <v>395</v>
      </c>
      <c r="C5" s="15" t="s">
        <v>25</v>
      </c>
      <c r="D5" s="18">
        <v>10000000</v>
      </c>
      <c r="E5" s="48" t="s">
        <v>1</v>
      </c>
      <c r="F5" s="47" t="s">
        <v>49</v>
      </c>
      <c r="G5" s="47" t="s">
        <v>50</v>
      </c>
      <c r="H5" s="17" t="s">
        <v>51</v>
      </c>
      <c r="I5" s="58" t="s">
        <v>86</v>
      </c>
    </row>
    <row r="6" spans="1:9" ht="43.2" x14ac:dyDescent="0.3">
      <c r="A6" s="15" t="s">
        <v>39</v>
      </c>
      <c r="B6" s="40" t="s">
        <v>395</v>
      </c>
      <c r="C6" s="15" t="s">
        <v>25</v>
      </c>
      <c r="D6" s="18">
        <v>9000000</v>
      </c>
      <c r="E6" s="48" t="s">
        <v>1</v>
      </c>
      <c r="F6" s="47" t="s">
        <v>49</v>
      </c>
      <c r="G6" s="47" t="s">
        <v>50</v>
      </c>
      <c r="H6" s="17" t="s">
        <v>51</v>
      </c>
      <c r="I6" s="58" t="s">
        <v>86</v>
      </c>
    </row>
    <row r="7" spans="1:9" ht="43.2" x14ac:dyDescent="0.3">
      <c r="A7" s="15" t="s">
        <v>39</v>
      </c>
      <c r="B7" s="40" t="s">
        <v>395</v>
      </c>
      <c r="C7" s="15" t="s">
        <v>25</v>
      </c>
      <c r="D7" s="18">
        <v>3000000</v>
      </c>
      <c r="E7" s="48" t="s">
        <v>1</v>
      </c>
      <c r="F7" s="47" t="s">
        <v>49</v>
      </c>
      <c r="G7" s="47" t="s">
        <v>50</v>
      </c>
      <c r="H7" s="17" t="s">
        <v>51</v>
      </c>
      <c r="I7" s="58" t="s">
        <v>86</v>
      </c>
    </row>
    <row r="8" spans="1:9" ht="43.2" x14ac:dyDescent="0.3">
      <c r="A8" s="15" t="s">
        <v>39</v>
      </c>
      <c r="B8" s="40" t="s">
        <v>395</v>
      </c>
      <c r="C8" s="15" t="s">
        <v>25</v>
      </c>
      <c r="D8" s="18">
        <v>1000000</v>
      </c>
      <c r="E8" s="48" t="s">
        <v>1</v>
      </c>
      <c r="F8" s="47" t="s">
        <v>49</v>
      </c>
      <c r="G8" s="47" t="s">
        <v>50</v>
      </c>
      <c r="H8" s="17" t="s">
        <v>51</v>
      </c>
      <c r="I8" s="58" t="s">
        <v>86</v>
      </c>
    </row>
    <row r="9" spans="1:9" ht="43.2" x14ac:dyDescent="0.3">
      <c r="A9" s="15" t="s">
        <v>39</v>
      </c>
      <c r="B9" s="40" t="s">
        <v>395</v>
      </c>
      <c r="C9" s="15" t="s">
        <v>25</v>
      </c>
      <c r="D9" s="18">
        <v>2000000</v>
      </c>
      <c r="E9" s="48" t="s">
        <v>1</v>
      </c>
      <c r="F9" s="47" t="s">
        <v>49</v>
      </c>
      <c r="G9" s="47" t="s">
        <v>50</v>
      </c>
      <c r="H9" s="17" t="s">
        <v>51</v>
      </c>
      <c r="I9" s="58" t="s">
        <v>86</v>
      </c>
    </row>
    <row r="10" spans="1:9" ht="57.6" x14ac:dyDescent="0.3">
      <c r="A10" s="15" t="s">
        <v>63</v>
      </c>
      <c r="B10" s="4" t="s">
        <v>394</v>
      </c>
      <c r="C10" s="15" t="s">
        <v>9</v>
      </c>
      <c r="D10" s="48" t="s">
        <v>1</v>
      </c>
      <c r="E10" s="58" t="s">
        <v>156</v>
      </c>
      <c r="F10" s="47" t="s">
        <v>13</v>
      </c>
      <c r="G10" s="47" t="s">
        <v>28</v>
      </c>
      <c r="H10" s="17" t="s">
        <v>154</v>
      </c>
      <c r="I10" s="3" t="s">
        <v>158</v>
      </c>
    </row>
    <row r="11" spans="1:9" x14ac:dyDescent="0.3">
      <c r="A11" s="15" t="s">
        <v>63</v>
      </c>
      <c r="B11" s="4" t="s">
        <v>394</v>
      </c>
      <c r="C11" s="15" t="s">
        <v>25</v>
      </c>
      <c r="D11" s="18">
        <v>7310000</v>
      </c>
      <c r="E11" s="48" t="s">
        <v>0</v>
      </c>
      <c r="F11" s="47" t="s">
        <v>11</v>
      </c>
      <c r="G11" s="47" t="s">
        <v>11</v>
      </c>
      <c r="H11" s="17" t="s">
        <v>51</v>
      </c>
      <c r="I11" s="58"/>
    </row>
    <row r="12" spans="1:9" ht="43.2" x14ac:dyDescent="0.3">
      <c r="A12" s="15" t="s">
        <v>63</v>
      </c>
      <c r="B12" s="4" t="s">
        <v>394</v>
      </c>
      <c r="C12" s="15" t="s">
        <v>9</v>
      </c>
      <c r="D12" s="48" t="s">
        <v>1</v>
      </c>
      <c r="E12" s="32" t="s">
        <v>113</v>
      </c>
      <c r="F12" s="15" t="s">
        <v>26</v>
      </c>
      <c r="G12" s="15" t="s">
        <v>64</v>
      </c>
      <c r="H12" s="53" t="s">
        <v>119</v>
      </c>
      <c r="I12" s="53"/>
    </row>
    <row r="13" spans="1:9" x14ac:dyDescent="0.3">
      <c r="A13" s="15" t="s">
        <v>63</v>
      </c>
      <c r="B13" s="4" t="s">
        <v>394</v>
      </c>
      <c r="C13" s="15" t="s">
        <v>9</v>
      </c>
      <c r="D13" s="48" t="s">
        <v>1</v>
      </c>
      <c r="E13" s="32" t="s">
        <v>111</v>
      </c>
      <c r="F13" s="15" t="s">
        <v>26</v>
      </c>
      <c r="G13" s="15" t="s">
        <v>64</v>
      </c>
      <c r="H13" s="53" t="s">
        <v>117</v>
      </c>
      <c r="I13" s="53"/>
    </row>
    <row r="14" spans="1:9" x14ac:dyDescent="0.3">
      <c r="A14" s="15" t="s">
        <v>63</v>
      </c>
      <c r="B14" s="4" t="s">
        <v>394</v>
      </c>
      <c r="C14" s="15" t="s">
        <v>9</v>
      </c>
      <c r="D14" s="48" t="s">
        <v>1</v>
      </c>
      <c r="E14" s="32" t="s">
        <v>112</v>
      </c>
      <c r="F14" s="15" t="s">
        <v>26</v>
      </c>
      <c r="G14" s="15" t="s">
        <v>64</v>
      </c>
      <c r="H14" s="53" t="s">
        <v>119</v>
      </c>
      <c r="I14" s="53"/>
    </row>
    <row r="15" spans="1:9" ht="28.8" x14ac:dyDescent="0.3">
      <c r="A15" s="15" t="s">
        <v>63</v>
      </c>
      <c r="B15" s="4" t="s">
        <v>394</v>
      </c>
      <c r="C15" s="15" t="s">
        <v>9</v>
      </c>
      <c r="D15" s="48" t="s">
        <v>1</v>
      </c>
      <c r="E15" s="32" t="s">
        <v>115</v>
      </c>
      <c r="F15" s="15" t="s">
        <v>26</v>
      </c>
      <c r="G15" s="15" t="s">
        <v>64</v>
      </c>
      <c r="H15" s="53" t="s">
        <v>118</v>
      </c>
      <c r="I15" s="53"/>
    </row>
    <row r="16" spans="1:9" x14ac:dyDescent="0.3">
      <c r="A16" s="15" t="s">
        <v>61</v>
      </c>
      <c r="B16" s="4" t="s">
        <v>389</v>
      </c>
      <c r="C16" s="15"/>
      <c r="D16" s="15" t="s">
        <v>2</v>
      </c>
      <c r="E16" s="15" t="s">
        <v>2</v>
      </c>
      <c r="F16" s="15" t="s">
        <v>2</v>
      </c>
      <c r="G16" s="15" t="s">
        <v>2</v>
      </c>
      <c r="H16" s="15" t="s">
        <v>2</v>
      </c>
      <c r="I16" s="15" t="s">
        <v>2</v>
      </c>
    </row>
    <row r="17" spans="1:9" x14ac:dyDescent="0.3">
      <c r="A17" s="15" t="s">
        <v>66</v>
      </c>
      <c r="B17" s="4" t="s">
        <v>393</v>
      </c>
      <c r="C17" s="15" t="s">
        <v>2</v>
      </c>
      <c r="D17" s="15" t="s">
        <v>2</v>
      </c>
      <c r="E17" s="3" t="s">
        <v>2</v>
      </c>
      <c r="F17" s="15" t="s">
        <v>2</v>
      </c>
      <c r="G17" s="15" t="s">
        <v>2</v>
      </c>
      <c r="H17" s="15" t="s">
        <v>2</v>
      </c>
      <c r="I17" s="15" t="s">
        <v>2</v>
      </c>
    </row>
    <row r="18" spans="1:9" ht="28.8" x14ac:dyDescent="0.3">
      <c r="A18" s="11" t="s">
        <v>76</v>
      </c>
      <c r="B18" s="11" t="s">
        <v>392</v>
      </c>
      <c r="C18" s="15" t="s">
        <v>2</v>
      </c>
      <c r="D18" s="15" t="s">
        <v>2</v>
      </c>
      <c r="E18" s="3" t="s">
        <v>2</v>
      </c>
      <c r="F18" s="15" t="s">
        <v>2</v>
      </c>
      <c r="G18" s="15" t="s">
        <v>2</v>
      </c>
      <c r="H18" s="15" t="s">
        <v>2</v>
      </c>
      <c r="I18" s="15" t="s">
        <v>2</v>
      </c>
    </row>
    <row r="19" spans="1:9" x14ac:dyDescent="0.3">
      <c r="A19" s="11" t="s">
        <v>77</v>
      </c>
      <c r="B19" s="11" t="s">
        <v>391</v>
      </c>
      <c r="C19" s="15" t="s">
        <v>2</v>
      </c>
      <c r="D19" s="15" t="s">
        <v>2</v>
      </c>
      <c r="E19" s="3" t="s">
        <v>2</v>
      </c>
      <c r="F19" s="15" t="s">
        <v>2</v>
      </c>
      <c r="G19" s="15" t="s">
        <v>2</v>
      </c>
      <c r="H19" s="15" t="s">
        <v>2</v>
      </c>
      <c r="I19" s="15" t="s">
        <v>2</v>
      </c>
    </row>
    <row r="20" spans="1:9" x14ac:dyDescent="0.3">
      <c r="A20" s="15" t="s">
        <v>60</v>
      </c>
      <c r="B20" s="15" t="s">
        <v>390</v>
      </c>
      <c r="C20" s="15" t="s">
        <v>2</v>
      </c>
      <c r="D20" s="15" t="s">
        <v>2</v>
      </c>
      <c r="E20" s="3" t="s">
        <v>2</v>
      </c>
      <c r="F20" s="15" t="s">
        <v>2</v>
      </c>
      <c r="G20" s="15" t="s">
        <v>2</v>
      </c>
      <c r="H20" s="15" t="s">
        <v>2</v>
      </c>
      <c r="I20" s="3"/>
    </row>
    <row r="21" spans="1:9" x14ac:dyDescent="0.3">
      <c r="A21" s="15" t="s">
        <v>67</v>
      </c>
      <c r="B21" s="15" t="s">
        <v>388</v>
      </c>
      <c r="C21" s="15" t="s">
        <v>2</v>
      </c>
      <c r="D21" s="15" t="s">
        <v>2</v>
      </c>
      <c r="E21" s="3" t="s">
        <v>2</v>
      </c>
      <c r="F21" s="15" t="s">
        <v>2</v>
      </c>
      <c r="G21" s="15" t="s">
        <v>2</v>
      </c>
      <c r="H21" s="15" t="s">
        <v>2</v>
      </c>
      <c r="I21" s="15" t="s">
        <v>2</v>
      </c>
    </row>
    <row r="22" spans="1:9" x14ac:dyDescent="0.3">
      <c r="A22" s="15" t="s">
        <v>68</v>
      </c>
      <c r="B22" s="15" t="s">
        <v>387</v>
      </c>
      <c r="C22" s="15" t="s">
        <v>2</v>
      </c>
      <c r="D22" s="15" t="s">
        <v>2</v>
      </c>
      <c r="E22" s="3" t="s">
        <v>2</v>
      </c>
      <c r="F22" s="15" t="s">
        <v>2</v>
      </c>
      <c r="G22" s="15" t="s">
        <v>2</v>
      </c>
      <c r="H22" s="15" t="s">
        <v>2</v>
      </c>
      <c r="I22" s="15" t="s">
        <v>2</v>
      </c>
    </row>
    <row r="23" spans="1:9" x14ac:dyDescent="0.3">
      <c r="A23" s="15" t="s">
        <v>72</v>
      </c>
      <c r="B23" s="15" t="s">
        <v>386</v>
      </c>
      <c r="C23" s="15" t="s">
        <v>2</v>
      </c>
      <c r="D23" s="15" t="s">
        <v>2</v>
      </c>
      <c r="E23" s="3" t="s">
        <v>2</v>
      </c>
      <c r="F23" s="15" t="s">
        <v>2</v>
      </c>
      <c r="G23" s="15" t="s">
        <v>2</v>
      </c>
      <c r="H23" s="15" t="s">
        <v>2</v>
      </c>
      <c r="I23" s="15" t="s">
        <v>2</v>
      </c>
    </row>
    <row r="24" spans="1:9" ht="43.2" x14ac:dyDescent="0.3">
      <c r="A24" s="15" t="s">
        <v>71</v>
      </c>
      <c r="B24" s="15" t="s">
        <v>385</v>
      </c>
      <c r="C24" s="15"/>
      <c r="D24" s="15"/>
      <c r="E24" s="3"/>
      <c r="F24" s="15"/>
      <c r="G24" s="15"/>
      <c r="H24" s="21"/>
      <c r="I24" s="3" t="s">
        <v>88</v>
      </c>
    </row>
    <row r="25" spans="1:9" ht="43.2" x14ac:dyDescent="0.3">
      <c r="A25" s="15" t="s">
        <v>70</v>
      </c>
      <c r="B25" s="15" t="s">
        <v>384</v>
      </c>
      <c r="C25" s="15"/>
      <c r="D25" s="15"/>
      <c r="E25" s="3"/>
      <c r="F25" s="15"/>
      <c r="G25" s="15"/>
      <c r="H25" s="21"/>
      <c r="I25" s="3" t="s">
        <v>88</v>
      </c>
    </row>
    <row r="26" spans="1:9" ht="43.2" x14ac:dyDescent="0.3">
      <c r="A26" s="15" t="s">
        <v>73</v>
      </c>
      <c r="B26" s="15" t="s">
        <v>383</v>
      </c>
      <c r="C26" s="15"/>
      <c r="D26" s="15"/>
      <c r="E26" s="3"/>
      <c r="F26" s="15"/>
      <c r="G26" s="15"/>
      <c r="H26" s="21"/>
      <c r="I26" s="3" t="s">
        <v>88</v>
      </c>
    </row>
    <row r="27" spans="1:9" ht="43.2" x14ac:dyDescent="0.3">
      <c r="A27" s="15" t="s">
        <v>69</v>
      </c>
      <c r="B27" s="15" t="s">
        <v>382</v>
      </c>
      <c r="C27" s="15"/>
      <c r="D27" s="15"/>
      <c r="E27" s="3"/>
      <c r="F27" s="15"/>
      <c r="G27" s="15"/>
      <c r="H27" s="21"/>
      <c r="I27" s="3" t="s">
        <v>88</v>
      </c>
    </row>
    <row r="29" spans="1:9" x14ac:dyDescent="0.3">
      <c r="A29" s="83" t="s">
        <v>90</v>
      </c>
      <c r="B29" s="83"/>
      <c r="C29" s="83"/>
      <c r="D29" s="81">
        <f>SUM(D5:D28)</f>
        <v>32310000</v>
      </c>
      <c r="E29" s="83"/>
      <c r="F29" s="59"/>
      <c r="G29" s="59"/>
      <c r="H29" s="60"/>
      <c r="I29" s="1"/>
    </row>
    <row r="30" spans="1:9" x14ac:dyDescent="0.3">
      <c r="A30" s="80" t="s">
        <v>89</v>
      </c>
      <c r="B30" s="80"/>
      <c r="C30" s="80"/>
      <c r="D30" s="80"/>
      <c r="E30" s="80"/>
    </row>
    <row r="31" spans="1:9" x14ac:dyDescent="0.3">
      <c r="A31" s="79" t="s">
        <v>39</v>
      </c>
      <c r="B31" s="79"/>
      <c r="C31" s="80"/>
      <c r="D31" s="82">
        <f>SUM(D5:D9)</f>
        <v>25000000</v>
      </c>
      <c r="E31" s="80"/>
    </row>
    <row r="32" spans="1:9" ht="100.8" x14ac:dyDescent="0.3">
      <c r="A32" s="79" t="s">
        <v>63</v>
      </c>
      <c r="B32" s="79"/>
      <c r="C32" s="80"/>
      <c r="D32" s="82">
        <f>SUM(D10:D15)</f>
        <v>7310000</v>
      </c>
      <c r="E32" s="85" t="s">
        <v>155</v>
      </c>
    </row>
    <row r="33" spans="1:12" x14ac:dyDescent="0.3">
      <c r="A33" s="79" t="s">
        <v>61</v>
      </c>
      <c r="B33" s="79"/>
      <c r="C33" s="80"/>
      <c r="D33" s="80">
        <f>SUM(D16)</f>
        <v>0</v>
      </c>
      <c r="E33" s="80"/>
    </row>
    <row r="34" spans="1:12" x14ac:dyDescent="0.3">
      <c r="A34" s="24"/>
      <c r="B34" s="24"/>
      <c r="E34" s="16"/>
    </row>
    <row r="35" spans="1:12" s="5" customFormat="1" x14ac:dyDescent="0.3">
      <c r="A35" s="5" t="s">
        <v>397</v>
      </c>
      <c r="D35" s="27"/>
      <c r="E35" s="13"/>
      <c r="F35" s="29"/>
      <c r="G35" s="27"/>
      <c r="K35" s="86"/>
      <c r="L35" s="27"/>
    </row>
    <row r="36" spans="1:12" s="5" customFormat="1" x14ac:dyDescent="0.3">
      <c r="A36" s="96" t="s">
        <v>396</v>
      </c>
      <c r="B36" s="96"/>
      <c r="D36" s="27"/>
      <c r="E36" s="13"/>
      <c r="F36" s="29"/>
      <c r="G36" s="27"/>
      <c r="K36" s="86"/>
      <c r="L36" s="27"/>
    </row>
  </sheetData>
  <mergeCells count="1">
    <mergeCell ref="C2:I2"/>
  </mergeCells>
  <hyperlinks>
    <hyperlink ref="A36" r:id="rId1"/>
  </hyperlink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2018 (by companies)</vt:lpstr>
      <vt:lpstr>2018 (by communities)</vt:lpstr>
      <vt:lpstr>2017 (by companies)</vt:lpstr>
      <vt:lpstr>2017 (by communities)</vt:lpstr>
      <vt:lpstr>2016 (by companies)</vt:lpstr>
      <vt:lpstr>2016 (by communites)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2020-05-14T10:38:51Z</dcterms:modified>
</cp:coreProperties>
</file>